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H33" i="4" l="1"/>
  <c r="H34" i="4"/>
  <c r="H35" i="4"/>
  <c r="H36" i="4"/>
  <c r="H32" i="4"/>
  <c r="H25" i="4"/>
  <c r="H19" i="4"/>
  <c r="AA60" i="4"/>
  <c r="V60" i="4"/>
  <c r="F25" i="4" l="1"/>
  <c r="F19" i="4"/>
  <c r="D88" i="1" l="1"/>
  <c r="F90" i="1"/>
  <c r="G90" i="1"/>
  <c r="H90" i="1"/>
  <c r="I90" i="1"/>
  <c r="G89" i="1"/>
  <c r="H89" i="1"/>
  <c r="I89" i="1"/>
  <c r="F89" i="1"/>
  <c r="F106" i="1"/>
  <c r="G106" i="1"/>
  <c r="H106" i="1"/>
  <c r="I106" i="1"/>
  <c r="E75" i="1"/>
  <c r="E74" i="1"/>
  <c r="E50" i="1"/>
  <c r="D104" i="1" l="1"/>
  <c r="AA59" i="4" l="1"/>
  <c r="AA58" i="4"/>
  <c r="AA57" i="4"/>
  <c r="AA61" i="4" s="1"/>
  <c r="I49" i="4"/>
  <c r="W61" i="4"/>
  <c r="X61" i="4"/>
  <c r="Y61" i="4"/>
  <c r="Z61" i="4"/>
  <c r="Q59" i="4"/>
  <c r="Q61" i="4" s="1"/>
  <c r="V58" i="4"/>
  <c r="V57" i="4"/>
  <c r="D19" i="4"/>
  <c r="H47" i="1"/>
  <c r="E55" i="1"/>
  <c r="E89" i="1" s="1"/>
  <c r="E56" i="1"/>
  <c r="E92" i="1" s="1"/>
  <c r="E58" i="1"/>
  <c r="E90" i="1" s="1"/>
  <c r="E59" i="1"/>
  <c r="E91" i="1" s="1"/>
  <c r="C64" i="1"/>
  <c r="C93" i="1" s="1"/>
  <c r="C123" i="1" s="1"/>
  <c r="C63" i="1"/>
  <c r="C122" i="1" s="1"/>
  <c r="F92" i="1"/>
  <c r="G92" i="1"/>
  <c r="H92" i="1"/>
  <c r="I92" i="1"/>
  <c r="E54" i="1"/>
  <c r="E51" i="1"/>
  <c r="E52" i="1" s="1"/>
  <c r="D64" i="1"/>
  <c r="D93" i="1" s="1"/>
  <c r="D53" i="1"/>
  <c r="D63" i="1" s="1"/>
  <c r="R61" i="4"/>
  <c r="S61" i="4"/>
  <c r="T61" i="4"/>
  <c r="U61" i="4"/>
  <c r="J49" i="4"/>
  <c r="K49" i="4"/>
  <c r="F104" i="1"/>
  <c r="G104" i="1"/>
  <c r="H104" i="1"/>
  <c r="I104" i="1"/>
  <c r="F91" i="1"/>
  <c r="F88" i="1" s="1"/>
  <c r="G91" i="1"/>
  <c r="H91" i="1"/>
  <c r="I91" i="1"/>
  <c r="E76" i="1"/>
  <c r="F53" i="1"/>
  <c r="G53" i="1"/>
  <c r="H53" i="1"/>
  <c r="I53" i="1"/>
  <c r="F64" i="1"/>
  <c r="G64" i="1"/>
  <c r="H64" i="1"/>
  <c r="I64" i="1"/>
  <c r="F47" i="1"/>
  <c r="G47" i="1"/>
  <c r="I47" i="1"/>
  <c r="F52" i="1"/>
  <c r="G52" i="1"/>
  <c r="H52" i="1"/>
  <c r="I52" i="1"/>
  <c r="E48" i="1"/>
  <c r="F79" i="1"/>
  <c r="F78" i="1" s="1"/>
  <c r="G79" i="1"/>
  <c r="G78" i="1" s="1"/>
  <c r="H79" i="1"/>
  <c r="H78" i="1" s="1"/>
  <c r="I79" i="1"/>
  <c r="I78" i="1" s="1"/>
  <c r="E79" i="1"/>
  <c r="E78" i="1" s="1"/>
  <c r="D25" i="4"/>
  <c r="E65" i="1"/>
  <c r="E66" i="1"/>
  <c r="E67" i="1"/>
  <c r="E68" i="1"/>
  <c r="E70" i="1"/>
  <c r="E71" i="1"/>
  <c r="E73" i="1"/>
  <c r="E77" i="1"/>
  <c r="AE61" i="4"/>
  <c r="AD61" i="4"/>
  <c r="AC61" i="4"/>
  <c r="AB61" i="4"/>
  <c r="P61" i="4"/>
  <c r="O61" i="4"/>
  <c r="N61" i="4"/>
  <c r="M61" i="4"/>
  <c r="L61" i="4"/>
  <c r="K61" i="4"/>
  <c r="J61" i="4"/>
  <c r="I61" i="4"/>
  <c r="H61" i="4"/>
  <c r="G61" i="4"/>
  <c r="V61" i="4" l="1"/>
  <c r="I88" i="1"/>
  <c r="I93" i="1" s="1"/>
  <c r="G88" i="1"/>
  <c r="G93" i="1" s="1"/>
  <c r="H88" i="1"/>
  <c r="H93" i="1" s="1"/>
  <c r="E88" i="1"/>
  <c r="F93" i="1"/>
  <c r="E106" i="1"/>
  <c r="E104" i="1" s="1"/>
  <c r="E47" i="1"/>
  <c r="I63" i="1"/>
  <c r="I122" i="1" s="1"/>
  <c r="H63" i="1"/>
  <c r="H122" i="1" s="1"/>
  <c r="G63" i="1"/>
  <c r="G122" i="1" s="1"/>
  <c r="F63" i="1"/>
  <c r="F122" i="1" s="1"/>
  <c r="E53" i="1"/>
  <c r="E64" i="1"/>
  <c r="E93" i="1" l="1"/>
  <c r="E63" i="1"/>
  <c r="E122" i="1" s="1"/>
  <c r="E123" i="1" l="1"/>
  <c r="G123" i="1"/>
  <c r="H123" i="1"/>
  <c r="F123" i="1"/>
  <c r="I123" i="1"/>
</calcChain>
</file>

<file path=xl/comments1.xml><?xml version="1.0" encoding="utf-8"?>
<comments xmlns="http://schemas.openxmlformats.org/spreadsheetml/2006/main">
  <authors>
    <author>Автор</author>
  </authors>
  <commentList>
    <comment ref="C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плюс навчання 5100 грн.</t>
        </r>
      </text>
    </comment>
    <comment ref="C7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мінус навчання 5100 грн.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факт по звіту нсзу без 1 декрет. Та 1 мобіліз.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факт нсзу 1 + 2 статті</t>
        </r>
      </text>
    </comment>
  </commentList>
</comments>
</file>

<file path=xl/sharedStrings.xml><?xml version="1.0" encoding="utf-8"?>
<sst xmlns="http://schemas.openxmlformats.org/spreadsheetml/2006/main" count="293" uniqueCount="225">
  <si>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</si>
  <si>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</si>
  <si>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</si>
  <si>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</si>
  <si>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</si>
  <si>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</si>
  <si>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</si>
  <si>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</si>
  <si>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</si>
  <si>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</si>
  <si>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</si>
  <si>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</si>
  <si>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</si>
  <si>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</si>
  <si>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</si>
  <si>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</si>
  <si>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</si>
  <si>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</si>
  <si>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</si>
  <si>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</si>
  <si>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</si>
  <si>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</si>
  <si>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</si>
  <si>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</si>
  <si>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</si>
  <si>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</si>
  <si>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</si>
  <si>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</si>
  <si>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</si>
  <si>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</si>
  <si>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</si>
  <si>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</si>
  <si>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</si>
  <si>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</si>
  <si>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</si>
  <si>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</si>
  <si>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</si>
  <si>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</si>
  <si>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</si>
  <si>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</si>
  <si>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</si>
  <si>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</si>
  <si>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</si>
  <si>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</si>
  <si>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</si>
  <si>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</si>
  <si>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</si>
  <si>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</si>
  <si>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</si>
  <si>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</si>
  <si>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</si>
  <si>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</si>
  <si>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</si>
  <si>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</si>
  <si>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</si>
  <si>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</si>
  <si>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</si>
  <si>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</si>
  <si>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</si>
  <si>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</si>
  <si>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</si>
  <si>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</si>
  <si>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</si>
  <si>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</si>
  <si>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</si>
  <si>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</si>
  <si>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</si>
  <si>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</si>
  <si>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</si>
  <si>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</si>
  <si>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</si>
  <si>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</si>
  <si>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</si>
  <si>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</si>
  <si>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</si>
  <si>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</si>
  <si>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</si>
  <si>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</si>
  <si>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</si>
  <si>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</si>
  <si>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</si>
  <si>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</si>
  <si>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</si>
  <si>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</si>
  <si>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</si>
  <si>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</si>
  <si>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</si>
  <si>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</si>
  <si>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</si>
  <si>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</si>
  <si>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</si>
  <si>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</si>
  <si>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</si>
  <si>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</si>
  <si>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</si>
  <si>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</si>
  <si>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</si>
  <si>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</si>
  <si>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</si>
  <si>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</si>
  <si>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</si>
  <si>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</si>
  <si>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</si>
  <si>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</si>
  <si>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</si>
  <si>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</si>
  <si>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</si>
  <si>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</si>
  <si>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</si>
  <si>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</si>
  <si>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</si>
  <si>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</si>
  <si>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</si>
  <si>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</si>
  <si>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</si>
  <si>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</si>
  <si>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</si>
  <si>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</si>
  <si>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</si>
  <si>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</si>
  <si>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</si>
  <si>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</si>
  <si>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</si>
  <si>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</si>
  <si>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</si>
  <si>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</si>
  <si>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</si>
  <si>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</si>
  <si>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</si>
  <si>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</si>
  <si>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</si>
  <si>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</si>
  <si>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</si>
  <si>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</si>
  <si>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</si>
  <si>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</si>
  <si>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</si>
  <si>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</si>
  <si>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</si>
  <si>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</si>
  <si>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</si>
  <si>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</si>
  <si>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</si>
  <si>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</si>
  <si>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</si>
  <si>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</si>
  <si>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</si>
  <si>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</si>
  <si>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</si>
  <si>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</si>
  <si>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</si>
  <si>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</si>
  <si>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</si>
  <si>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</si>
  <si>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</si>
  <si>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</si>
  <si>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</si>
  <si>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</si>
  <si>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</si>
  <si>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</si>
  <si>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</si>
  <si>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</si>
  <si>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</si>
  <si>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</si>
  <si>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</si>
  <si>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</si>
  <si>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</si>
  <si>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</si>
  <si>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</si>
  <si>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</si>
  <si>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</si>
  <si>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</si>
  <si>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</si>
  <si>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</si>
  <si>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</si>
  <si>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</si>
  <si>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</si>
  <si>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</si>
  <si>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</si>
  <si>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</si>
  <si>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ФІНАНСОВИЙ ПЛАН ПІДПРИЄМСТВА НА 2023 рік</t>
  </si>
  <si>
    <t>до фінансового плану на 2023 рік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</si>
  <si>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</si>
  <si>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</si>
  <si>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</si>
  <si>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</si>
  <si>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</si>
  <si>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Новгород- Сіверської міської ради</t>
  </si>
  <si>
    <t>VIIІ скликання</t>
  </si>
  <si>
    <t>Рішення вісімнадцятої позачергової сесії</t>
  </si>
  <si>
    <t xml:space="preserve">Оновлення матеріальної технічної бази (придбання обладнання, меблів, компютерної техніки) 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</si>
  <si>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</si>
  <si>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</si>
  <si>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</si>
  <si>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</si>
  <si>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</si>
  <si>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r>
      <t>(прізвище та ініціали заступника міського голови</t>
    </r>
    <r>
      <rPr>
        <sz val="12"/>
        <color indexed="8"/>
        <rFont val="Times New Roman"/>
        <family val="1"/>
        <charset val="204"/>
      </rPr>
      <t>)</t>
    </r>
  </si>
  <si>
    <t>Відділ економіки Новгород-Сіверської міської ради</t>
  </si>
  <si>
    <r>
      <t>____________________________</t>
    </r>
    <r>
      <rPr>
        <b/>
        <sz val="16"/>
        <color indexed="8"/>
        <rFont val="Times New Roman"/>
        <family val="1"/>
        <charset val="204"/>
      </rPr>
      <t>С. Йожиков</t>
    </r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</si>
  <si>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 І. Пузирей       </t>
    </r>
  </si>
  <si>
    <t>Генеральний директор Борисюк Олена Геннадіївна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</si>
  <si>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</si>
  <si>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</si>
  <si>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</si>
  <si>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</si>
  <si>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</si>
  <si>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</si>
  <si>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</si>
  <si>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</si>
  <si>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</si>
  <si>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</si>
  <si>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</si>
  <si>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</si>
  <si>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</si>
  <si>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</si>
  <si>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</si>
  <si>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 xml:space="preserve">01 листопада 2022 року № 694 </t>
  </si>
  <si>
    <t xml:space="preserve">Новгород-Сіверської міської ради </t>
  </si>
  <si>
    <t>VIII скликання</t>
  </si>
  <si>
    <t>тис. грн</t>
  </si>
  <si>
    <t>Олена БОРИСЮК</t>
  </si>
  <si>
    <t>Тетяна КІОР</t>
  </si>
  <si>
    <t xml:space="preserve">ЗАТВЕРДЖЕНО                       </t>
  </si>
  <si>
    <t>від 24 квітня 2023 року № 832)</t>
  </si>
  <si>
    <t>(в редакції рішення 23-ої позачергової сесії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</si>
</sst>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0_р_."/>
    <numFmt numFmtId="174" formatCode="#,##0.0_р_."/>
  </numFmts>
  <fonts count="17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2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9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71" fontId="7" fillId="2" borderId="6" xfId="1" applyNumberFormat="1" applyFont="1" applyFill="1" applyBorder="1" applyAlignment="1">
      <alignment vertical="center" wrapText="1"/>
    </xf>
    <xf numFmtId="171" fontId="7" fillId="2" borderId="2" xfId="1" applyNumberFormat="1" applyFont="1" applyFill="1" applyBorder="1" applyAlignment="1">
      <alignment vertical="center" wrapText="1"/>
    </xf>
    <xf numFmtId="171" fontId="7" fillId="2" borderId="1" xfId="1" applyNumberFormat="1" applyFont="1" applyFill="1" applyBorder="1" applyAlignment="1">
      <alignment vertical="center" wrapText="1"/>
    </xf>
    <xf numFmtId="172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horizontal="center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1" fontId="1" fillId="0" borderId="1" xfId="1" applyNumberFormat="1" applyFont="1" applyFill="1" applyBorder="1" applyAlignment="1">
      <alignment horizontal="center" vertical="center" wrapText="1"/>
    </xf>
    <xf numFmtId="172" fontId="7" fillId="2" borderId="1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174" fontId="3" fillId="2" borderId="1" xfId="0" applyNumberFormat="1" applyFont="1" applyFill="1" applyBorder="1" applyAlignment="1">
      <alignment horizontal="center" vertical="center" wrapText="1"/>
    </xf>
    <xf numFmtId="174" fontId="7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 wrapText="1"/>
    </xf>
    <xf numFmtId="174" fontId="7" fillId="2" borderId="1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1" fontId="1" fillId="0" borderId="6" xfId="1" applyNumberFormat="1" applyFont="1" applyFill="1" applyBorder="1" applyAlignment="1">
      <alignment vertical="center" wrapText="1"/>
    </xf>
    <xf numFmtId="171" fontId="1" fillId="0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71" fontId="1" fillId="2" borderId="6" xfId="1" applyNumberFormat="1" applyFont="1" applyFill="1" applyBorder="1" applyAlignment="1">
      <alignment vertical="center" wrapText="1"/>
    </xf>
    <xf numFmtId="171" fontId="1" fillId="2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70" fontId="7" fillId="2" borderId="6" xfId="1" applyNumberFormat="1" applyFont="1" applyFill="1" applyBorder="1" applyAlignment="1">
      <alignment vertical="center" wrapText="1"/>
    </xf>
    <xf numFmtId="170" fontId="7" fillId="2" borderId="3" xfId="1" applyNumberFormat="1" applyFont="1" applyFill="1" applyBorder="1" applyAlignment="1">
      <alignment vertical="center" wrapText="1"/>
    </xf>
    <xf numFmtId="171" fontId="7" fillId="2" borderId="6" xfId="1" applyNumberFormat="1" applyFont="1" applyFill="1" applyBorder="1" applyAlignment="1">
      <alignment vertical="center" wrapText="1"/>
    </xf>
    <xf numFmtId="171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70" fontId="1" fillId="2" borderId="6" xfId="1" applyNumberFormat="1" applyFont="1" applyFill="1" applyBorder="1" applyAlignment="1">
      <alignment vertical="center" wrapText="1"/>
    </xf>
    <xf numFmtId="170" fontId="1" fillId="2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horizontal="center" vertical="center" wrapText="1"/>
    </xf>
    <xf numFmtId="172" fontId="1" fillId="2" borderId="6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1" xfId="1" applyNumberFormat="1" applyFont="1" applyFill="1" applyBorder="1" applyAlignment="1">
      <alignment horizontal="center" vertical="center" wrapText="1"/>
    </xf>
    <xf numFmtId="172" fontId="7" fillId="2" borderId="6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43"/>
  <sheetViews>
    <sheetView tabSelected="1" zoomScale="70" zoomScaleNormal="70" zoomScaleSheetLayoutView="70" workbookViewId="0">
      <selection activeCell="R40" sqref="R40"/>
    </sheetView>
  </sheetViews>
  <sheetFormatPr defaultColWidth="9.140625" defaultRowHeight="20.25" x14ac:dyDescent="0.25"/>
  <cols>
    <col min="1" max="1" width="95.7109375" style="1" customWidth="1"/>
    <col min="2" max="2" width="15" style="15" customWidth="1"/>
    <col min="3" max="3" width="18.7109375" style="15" customWidth="1"/>
    <col min="4" max="4" width="19" style="15" customWidth="1"/>
    <col min="5" max="5" width="18.5703125" style="1" customWidth="1"/>
    <col min="6" max="6" width="18.140625" style="1" customWidth="1"/>
    <col min="7" max="7" width="18.28515625" style="1" customWidth="1"/>
    <col min="8" max="8" width="17.7109375" style="1" customWidth="1"/>
    <col min="9" max="9" width="23.28515625" style="1" customWidth="1"/>
    <col min="10" max="10" width="13" style="1" bestFit="1" customWidth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x14ac:dyDescent="0.25">
      <c r="F1" s="129" t="s">
        <v>222</v>
      </c>
      <c r="G1" s="129"/>
      <c r="H1" s="129"/>
    </row>
    <row r="2" spans="1:9" x14ac:dyDescent="0.25">
      <c r="F2" s="129" t="s">
        <v>189</v>
      </c>
      <c r="G2" s="129"/>
      <c r="H2" s="129"/>
    </row>
    <row r="3" spans="1:9" x14ac:dyDescent="0.25">
      <c r="F3" s="129" t="s">
        <v>187</v>
      </c>
      <c r="G3" s="129"/>
      <c r="H3" s="129"/>
    </row>
    <row r="4" spans="1:9" ht="23.25" customHeight="1" x14ac:dyDescent="0.25">
      <c r="F4" s="129" t="s">
        <v>188</v>
      </c>
      <c r="G4" s="129"/>
      <c r="H4" s="129"/>
    </row>
    <row r="5" spans="1:9" ht="23.25" customHeight="1" x14ac:dyDescent="0.25">
      <c r="F5" s="129" t="s">
        <v>216</v>
      </c>
      <c r="G5" s="129"/>
      <c r="H5" s="129"/>
    </row>
    <row r="6" spans="1:9" ht="23.25" customHeight="1" x14ac:dyDescent="0.25">
      <c r="B6" s="122"/>
      <c r="C6" s="122"/>
      <c r="D6" s="122"/>
      <c r="F6" s="128" t="s">
        <v>224</v>
      </c>
      <c r="G6" s="128"/>
      <c r="H6" s="128"/>
      <c r="I6" s="128"/>
    </row>
    <row r="7" spans="1:9" ht="23.25" customHeight="1" x14ac:dyDescent="0.25">
      <c r="B7" s="122"/>
      <c r="C7" s="122"/>
      <c r="D7" s="122"/>
      <c r="F7" s="129" t="s">
        <v>217</v>
      </c>
      <c r="G7" s="129"/>
      <c r="H7" s="129"/>
    </row>
    <row r="8" spans="1:9" ht="23.25" customHeight="1" x14ac:dyDescent="0.25">
      <c r="B8" s="122"/>
      <c r="C8" s="122"/>
      <c r="D8" s="122"/>
      <c r="F8" s="129" t="s">
        <v>218</v>
      </c>
      <c r="G8" s="129"/>
      <c r="H8" s="129"/>
    </row>
    <row r="9" spans="1:9" ht="23.25" customHeight="1" x14ac:dyDescent="0.25">
      <c r="B9" s="122"/>
      <c r="C9" s="122"/>
      <c r="D9" s="122"/>
      <c r="F9" s="123" t="s">
        <v>223</v>
      </c>
      <c r="G9" s="121"/>
      <c r="H9" s="121"/>
    </row>
    <row r="10" spans="1:9" ht="23.25" customHeight="1" x14ac:dyDescent="0.25">
      <c r="B10" s="122"/>
      <c r="C10" s="122"/>
      <c r="D10" s="122"/>
      <c r="F10" s="121"/>
      <c r="G10" s="121"/>
      <c r="H10" s="121"/>
    </row>
    <row r="11" spans="1:9" x14ac:dyDescent="0.3">
      <c r="A11" s="117" t="s">
        <v>192</v>
      </c>
      <c r="D11" s="117" t="s">
        <v>194</v>
      </c>
    </row>
    <row r="12" spans="1:9" ht="28.5" customHeight="1" x14ac:dyDescent="0.3">
      <c r="A12" s="118" t="s">
        <v>197</v>
      </c>
      <c r="D12" s="119" t="s">
        <v>195</v>
      </c>
    </row>
    <row r="13" spans="1:9" ht="28.5" customHeight="1" x14ac:dyDescent="0.3">
      <c r="A13" s="118" t="s">
        <v>199</v>
      </c>
      <c r="D13" s="119" t="s">
        <v>198</v>
      </c>
    </row>
    <row r="14" spans="1:9" ht="29.25" customHeight="1" x14ac:dyDescent="0.25">
      <c r="A14" s="115" t="s">
        <v>193</v>
      </c>
      <c r="D14" s="116" t="s">
        <v>196</v>
      </c>
    </row>
    <row r="15" spans="1:9" ht="27" customHeight="1" x14ac:dyDescent="0.25">
      <c r="A15" s="1" t="s">
        <v>169</v>
      </c>
      <c r="D15" s="1" t="s">
        <v>169</v>
      </c>
      <c r="E15" s="17"/>
      <c r="F15" s="17"/>
      <c r="G15" s="17"/>
      <c r="H15" s="17"/>
      <c r="I15" s="17"/>
    </row>
    <row r="16" spans="1:9" ht="20.25" customHeight="1" x14ac:dyDescent="0.25">
      <c r="B16" s="124"/>
      <c r="C16" s="124"/>
      <c r="D16" s="1"/>
      <c r="E16" s="123"/>
      <c r="F16" s="123"/>
      <c r="G16" s="123"/>
      <c r="H16" s="123"/>
      <c r="I16" s="123"/>
    </row>
    <row r="17" spans="1:9" x14ac:dyDescent="0.25">
      <c r="A17" s="114"/>
      <c r="D17" s="123" t="s">
        <v>171</v>
      </c>
      <c r="G17" s="15"/>
      <c r="H17" s="15"/>
      <c r="I17" s="15"/>
    </row>
    <row r="18" spans="1:9" x14ac:dyDescent="0.25">
      <c r="D18" s="17"/>
      <c r="H18" s="2" t="s">
        <v>0</v>
      </c>
      <c r="I18" s="7"/>
    </row>
    <row r="19" spans="1:9" x14ac:dyDescent="0.25">
      <c r="A19" s="18"/>
      <c r="H19" s="2" t="s">
        <v>1</v>
      </c>
      <c r="I19" s="7"/>
    </row>
    <row r="20" spans="1:9" x14ac:dyDescent="0.25">
      <c r="H20" s="2" t="s">
        <v>2</v>
      </c>
      <c r="I20" s="7"/>
    </row>
    <row r="21" spans="1:9" x14ac:dyDescent="0.25">
      <c r="H21" s="2" t="s">
        <v>3</v>
      </c>
      <c r="I21" s="7" t="s">
        <v>20</v>
      </c>
    </row>
    <row r="22" spans="1:9" x14ac:dyDescent="0.25">
      <c r="H22" s="133" t="s">
        <v>4</v>
      </c>
      <c r="I22" s="134"/>
    </row>
    <row r="23" spans="1:9" x14ac:dyDescent="0.25">
      <c r="H23" s="15"/>
      <c r="I23" s="15"/>
    </row>
    <row r="26" spans="1:9" x14ac:dyDescent="0.25">
      <c r="B26" s="135"/>
      <c r="C26" s="135"/>
      <c r="D26" s="135"/>
      <c r="E26" s="135"/>
      <c r="H26" s="136" t="s">
        <v>5</v>
      </c>
      <c r="I26" s="136"/>
    </row>
    <row r="27" spans="1:9" ht="59.25" customHeight="1" x14ac:dyDescent="0.3">
      <c r="A27" s="16" t="s">
        <v>6</v>
      </c>
      <c r="B27" s="146" t="s">
        <v>149</v>
      </c>
      <c r="C27" s="146"/>
      <c r="D27" s="146"/>
      <c r="E27" s="146"/>
      <c r="F27" s="146"/>
      <c r="G27" s="146"/>
      <c r="H27" s="2" t="s">
        <v>7</v>
      </c>
      <c r="I27" s="3" t="s">
        <v>155</v>
      </c>
    </row>
    <row r="28" spans="1:9" x14ac:dyDescent="0.25">
      <c r="A28" s="4" t="s">
        <v>8</v>
      </c>
      <c r="B28" s="137" t="s">
        <v>150</v>
      </c>
      <c r="C28" s="137"/>
      <c r="D28" s="137"/>
      <c r="E28" s="137"/>
      <c r="F28" s="5"/>
      <c r="G28" s="6"/>
      <c r="H28" s="2" t="s">
        <v>9</v>
      </c>
      <c r="I28" s="7"/>
    </row>
    <row r="29" spans="1:9" x14ac:dyDescent="0.25">
      <c r="A29" s="4" t="s">
        <v>10</v>
      </c>
      <c r="B29" s="137" t="s">
        <v>151</v>
      </c>
      <c r="C29" s="137"/>
      <c r="D29" s="137"/>
      <c r="E29" s="137"/>
      <c r="F29" s="5"/>
      <c r="G29" s="6"/>
      <c r="H29" s="2" t="s">
        <v>11</v>
      </c>
      <c r="I29" s="7"/>
    </row>
    <row r="30" spans="1:9" x14ac:dyDescent="0.25">
      <c r="A30" s="4" t="s">
        <v>12</v>
      </c>
      <c r="B30" s="137" t="s">
        <v>152</v>
      </c>
      <c r="C30" s="137"/>
      <c r="D30" s="137"/>
      <c r="E30" s="137"/>
      <c r="F30" s="8"/>
      <c r="G30" s="9"/>
      <c r="H30" s="2" t="s">
        <v>13</v>
      </c>
      <c r="I30" s="7"/>
    </row>
    <row r="31" spans="1:9" x14ac:dyDescent="0.25">
      <c r="A31" s="4" t="s">
        <v>14</v>
      </c>
      <c r="B31" s="137" t="s">
        <v>153</v>
      </c>
      <c r="C31" s="137"/>
      <c r="D31" s="137"/>
      <c r="E31" s="137"/>
      <c r="F31" s="137"/>
      <c r="G31" s="148"/>
      <c r="H31" s="2" t="s">
        <v>15</v>
      </c>
      <c r="I31" s="7"/>
    </row>
    <row r="32" spans="1:9" x14ac:dyDescent="0.25">
      <c r="A32" s="4" t="s">
        <v>16</v>
      </c>
      <c r="B32" s="137" t="s">
        <v>154</v>
      </c>
      <c r="C32" s="137"/>
      <c r="D32" s="137"/>
      <c r="E32" s="137"/>
      <c r="F32" s="8"/>
      <c r="G32" s="10"/>
      <c r="H32" s="11" t="s">
        <v>17</v>
      </c>
      <c r="I32" s="12"/>
    </row>
    <row r="33" spans="1:9" x14ac:dyDescent="0.25">
      <c r="A33" s="4" t="s">
        <v>18</v>
      </c>
      <c r="B33" s="137" t="s">
        <v>158</v>
      </c>
      <c r="C33" s="137"/>
      <c r="D33" s="137"/>
      <c r="E33" s="137"/>
      <c r="F33" s="137" t="s">
        <v>19</v>
      </c>
      <c r="G33" s="138"/>
      <c r="H33" s="139"/>
      <c r="I33" s="13" t="s">
        <v>20</v>
      </c>
    </row>
    <row r="34" spans="1:9" x14ac:dyDescent="0.25">
      <c r="A34" s="4" t="s">
        <v>21</v>
      </c>
      <c r="B34" s="137" t="s">
        <v>157</v>
      </c>
      <c r="C34" s="137"/>
      <c r="D34" s="137"/>
      <c r="E34" s="137"/>
      <c r="F34" s="137" t="s">
        <v>22</v>
      </c>
      <c r="G34" s="138"/>
      <c r="H34" s="139"/>
      <c r="I34" s="14"/>
    </row>
    <row r="35" spans="1:9" ht="45" customHeight="1" x14ac:dyDescent="0.3">
      <c r="A35" s="4" t="s">
        <v>23</v>
      </c>
      <c r="B35" s="140" t="s">
        <v>156</v>
      </c>
      <c r="C35" s="140"/>
      <c r="D35" s="140"/>
      <c r="E35" s="141"/>
      <c r="F35" s="141"/>
      <c r="G35" s="141"/>
      <c r="H35" s="5"/>
      <c r="I35" s="6"/>
    </row>
    <row r="36" spans="1:9" x14ac:dyDescent="0.25">
      <c r="A36" s="4" t="s">
        <v>24</v>
      </c>
      <c r="B36" s="142"/>
      <c r="C36" s="142"/>
      <c r="D36" s="142"/>
      <c r="E36" s="142"/>
      <c r="F36" s="142"/>
      <c r="G36" s="142"/>
      <c r="H36" s="8"/>
      <c r="I36" s="9"/>
    </row>
    <row r="37" spans="1:9" ht="21" x14ac:dyDescent="0.25">
      <c r="A37" s="4" t="s">
        <v>25</v>
      </c>
      <c r="B37" s="143" t="s">
        <v>200</v>
      </c>
      <c r="C37" s="137"/>
      <c r="D37" s="137"/>
      <c r="E37" s="137"/>
      <c r="F37" s="144"/>
      <c r="G37" s="144"/>
      <c r="H37" s="5"/>
      <c r="I37" s="6"/>
    </row>
    <row r="40" spans="1:9" x14ac:dyDescent="0.25">
      <c r="A40" s="145" t="s">
        <v>180</v>
      </c>
      <c r="B40" s="145"/>
      <c r="C40" s="145"/>
      <c r="D40" s="145"/>
      <c r="E40" s="145"/>
      <c r="F40" s="145"/>
      <c r="G40" s="145"/>
      <c r="H40" s="145"/>
      <c r="I40" s="145"/>
    </row>
    <row r="41" spans="1:9" x14ac:dyDescent="0.25">
      <c r="A41" s="19"/>
      <c r="B41" s="20"/>
      <c r="C41" s="19"/>
      <c r="D41" s="19"/>
      <c r="E41" s="19"/>
      <c r="F41" s="19"/>
      <c r="G41" s="19"/>
      <c r="H41" s="19"/>
      <c r="I41" s="19" t="s">
        <v>219</v>
      </c>
    </row>
    <row r="42" spans="1:9" x14ac:dyDescent="0.25">
      <c r="A42" s="136" t="s">
        <v>26</v>
      </c>
      <c r="B42" s="147" t="s">
        <v>27</v>
      </c>
      <c r="C42" s="147" t="s">
        <v>28</v>
      </c>
      <c r="D42" s="147" t="s">
        <v>29</v>
      </c>
      <c r="E42" s="147" t="s">
        <v>30</v>
      </c>
      <c r="F42" s="147" t="s">
        <v>31</v>
      </c>
      <c r="G42" s="147"/>
      <c r="H42" s="147"/>
      <c r="I42" s="147"/>
    </row>
    <row r="43" spans="1:9" ht="60.75" customHeight="1" x14ac:dyDescent="0.25">
      <c r="A43" s="136"/>
      <c r="B43" s="147"/>
      <c r="C43" s="147"/>
      <c r="D43" s="147"/>
      <c r="E43" s="147"/>
      <c r="F43" s="21" t="s">
        <v>32</v>
      </c>
      <c r="G43" s="21" t="s">
        <v>33</v>
      </c>
      <c r="H43" s="21" t="s">
        <v>34</v>
      </c>
      <c r="I43" s="21" t="s">
        <v>35</v>
      </c>
    </row>
    <row r="44" spans="1:9" x14ac:dyDescent="0.25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9" ht="33" customHeight="1" x14ac:dyDescent="0.25">
      <c r="A45" s="60" t="s">
        <v>36</v>
      </c>
      <c r="B45" s="51"/>
      <c r="C45" s="51"/>
      <c r="D45" s="51"/>
      <c r="E45" s="51"/>
      <c r="F45" s="51"/>
      <c r="G45" s="51"/>
      <c r="H45" s="51"/>
      <c r="I45" s="52"/>
    </row>
    <row r="46" spans="1:9" s="22" customFormat="1" ht="28.5" customHeight="1" x14ac:dyDescent="0.25">
      <c r="A46" s="60" t="s">
        <v>37</v>
      </c>
      <c r="B46" s="51"/>
      <c r="C46" s="51"/>
      <c r="D46" s="51"/>
      <c r="E46" s="51"/>
      <c r="F46" s="51"/>
      <c r="G46" s="51"/>
      <c r="H46" s="51"/>
      <c r="I46" s="52"/>
    </row>
    <row r="47" spans="1:9" s="22" customFormat="1" ht="28.5" customHeight="1" x14ac:dyDescent="0.25">
      <c r="A47" s="61" t="s">
        <v>38</v>
      </c>
      <c r="B47" s="23">
        <v>100</v>
      </c>
      <c r="C47" s="107">
        <v>19287.3</v>
      </c>
      <c r="D47" s="107">
        <v>19900</v>
      </c>
      <c r="E47" s="106">
        <f>E48</f>
        <v>18600</v>
      </c>
      <c r="F47" s="106">
        <f>F48</f>
        <v>5455</v>
      </c>
      <c r="G47" s="106">
        <f>G48</f>
        <v>5300</v>
      </c>
      <c r="H47" s="106">
        <f>H48</f>
        <v>4615</v>
      </c>
      <c r="I47" s="106">
        <f>I48</f>
        <v>3230</v>
      </c>
    </row>
    <row r="48" spans="1:9" s="22" customFormat="1" ht="40.5" x14ac:dyDescent="0.25">
      <c r="A48" s="62" t="s">
        <v>176</v>
      </c>
      <c r="B48" s="26">
        <v>101</v>
      </c>
      <c r="C48" s="107">
        <v>19287.3</v>
      </c>
      <c r="D48" s="107">
        <v>19900</v>
      </c>
      <c r="E48" s="107">
        <f>F48+G48+H48+I48</f>
        <v>18600</v>
      </c>
      <c r="F48" s="107">
        <v>5455</v>
      </c>
      <c r="G48" s="107">
        <v>5300</v>
      </c>
      <c r="H48" s="107">
        <v>4615</v>
      </c>
      <c r="I48" s="107">
        <v>3230</v>
      </c>
    </row>
    <row r="49" spans="1:51" s="22" customFormat="1" ht="25.5" customHeight="1" x14ac:dyDescent="0.25">
      <c r="A49" s="62" t="s">
        <v>39</v>
      </c>
      <c r="B49" s="26">
        <v>103</v>
      </c>
      <c r="C49" s="107"/>
      <c r="D49" s="107"/>
      <c r="E49" s="107"/>
      <c r="F49" s="107"/>
      <c r="G49" s="107"/>
      <c r="H49" s="107"/>
      <c r="I49" s="107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51" s="22" customFormat="1" ht="66" customHeight="1" x14ac:dyDescent="0.25">
      <c r="A50" s="61" t="s">
        <v>202</v>
      </c>
      <c r="B50" s="26"/>
      <c r="C50" s="107"/>
      <c r="D50" s="107"/>
      <c r="E50" s="107">
        <f>G50+H50</f>
        <v>1750</v>
      </c>
      <c r="F50" s="107"/>
      <c r="G50" s="107">
        <v>1252.5</v>
      </c>
      <c r="H50" s="107">
        <v>497.5</v>
      </c>
      <c r="I50" s="10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51" s="25" customFormat="1" ht="30" customHeight="1" x14ac:dyDescent="0.25">
      <c r="A51" s="61" t="s">
        <v>40</v>
      </c>
      <c r="B51" s="23">
        <v>110</v>
      </c>
      <c r="C51" s="107">
        <v>1434.5</v>
      </c>
      <c r="D51" s="107">
        <v>4440</v>
      </c>
      <c r="E51" s="107">
        <f>F51+G51+H51+I51</f>
        <v>4440</v>
      </c>
      <c r="F51" s="106">
        <v>1110</v>
      </c>
      <c r="G51" s="106">
        <v>1110</v>
      </c>
      <c r="H51" s="106">
        <v>1110</v>
      </c>
      <c r="I51" s="106">
        <v>1110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27" customFormat="1" ht="41.25" customHeight="1" x14ac:dyDescent="0.25">
      <c r="A52" s="61" t="s">
        <v>174</v>
      </c>
      <c r="B52" s="23">
        <v>116</v>
      </c>
      <c r="C52" s="107">
        <v>1434.5</v>
      </c>
      <c r="D52" s="107">
        <v>4440</v>
      </c>
      <c r="E52" s="107">
        <f>E51</f>
        <v>4440</v>
      </c>
      <c r="F52" s="106">
        <f>F51</f>
        <v>1110</v>
      </c>
      <c r="G52" s="106">
        <f>G51</f>
        <v>1110</v>
      </c>
      <c r="H52" s="106">
        <f>H51</f>
        <v>1110</v>
      </c>
      <c r="I52" s="106">
        <f>I51</f>
        <v>1110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22" customFormat="1" ht="25.5" customHeight="1" x14ac:dyDescent="0.25">
      <c r="A53" s="61" t="s">
        <v>41</v>
      </c>
      <c r="B53" s="23">
        <v>130</v>
      </c>
      <c r="C53" s="107">
        <v>5104.6000000000004</v>
      </c>
      <c r="D53" s="107">
        <f>D54+D55+D56+D58+D59</f>
        <v>2364</v>
      </c>
      <c r="E53" s="107">
        <f>E54+E55+E56+E57+E58+E59</f>
        <v>3834.1000000000004</v>
      </c>
      <c r="F53" s="106">
        <f>F54+F55+F56+F57+F58+F59</f>
        <v>593.5</v>
      </c>
      <c r="G53" s="106">
        <f>G54+G55+G56+G57+G58+G59</f>
        <v>1958.6</v>
      </c>
      <c r="H53" s="106">
        <f>H54+H55+H56+H57+H58+H59</f>
        <v>688.5</v>
      </c>
      <c r="I53" s="106">
        <f>I54+I55+I56+I57+I58+I59</f>
        <v>593.5</v>
      </c>
    </row>
    <row r="54" spans="1:51" s="22" customFormat="1" x14ac:dyDescent="0.25">
      <c r="A54" s="63" t="s">
        <v>211</v>
      </c>
      <c r="B54" s="26"/>
      <c r="C54" s="107">
        <v>170</v>
      </c>
      <c r="D54" s="107">
        <v>100</v>
      </c>
      <c r="E54" s="107">
        <f t="shared" ref="E54:E59" si="0">F54+G54+H54+I54</f>
        <v>200</v>
      </c>
      <c r="F54" s="107">
        <v>25</v>
      </c>
      <c r="G54" s="107">
        <v>75</v>
      </c>
      <c r="H54" s="107">
        <v>50</v>
      </c>
      <c r="I54" s="107">
        <v>50</v>
      </c>
    </row>
    <row r="55" spans="1:51" s="22" customFormat="1" x14ac:dyDescent="0.25">
      <c r="A55" s="63" t="s">
        <v>42</v>
      </c>
      <c r="B55" s="26">
        <v>131</v>
      </c>
      <c r="C55" s="107">
        <v>32.9</v>
      </c>
      <c r="D55" s="107">
        <v>14</v>
      </c>
      <c r="E55" s="107">
        <f t="shared" si="0"/>
        <v>42.4</v>
      </c>
      <c r="F55" s="107">
        <v>3.5</v>
      </c>
      <c r="G55" s="107">
        <v>31.9</v>
      </c>
      <c r="H55" s="107">
        <v>3.5</v>
      </c>
      <c r="I55" s="107">
        <v>3.5</v>
      </c>
    </row>
    <row r="56" spans="1:51" s="22" customFormat="1" x14ac:dyDescent="0.25">
      <c r="A56" s="63" t="s">
        <v>43</v>
      </c>
      <c r="B56" s="26">
        <v>132</v>
      </c>
      <c r="C56" s="107">
        <v>50.7</v>
      </c>
      <c r="D56" s="107">
        <v>50</v>
      </c>
      <c r="E56" s="107">
        <f t="shared" si="0"/>
        <v>50</v>
      </c>
      <c r="F56" s="107">
        <v>15</v>
      </c>
      <c r="G56" s="107">
        <v>10</v>
      </c>
      <c r="H56" s="107">
        <v>10</v>
      </c>
      <c r="I56" s="107">
        <v>15</v>
      </c>
    </row>
    <row r="57" spans="1:51" s="22" customFormat="1" x14ac:dyDescent="0.25">
      <c r="A57" s="63" t="s">
        <v>44</v>
      </c>
      <c r="B57" s="26">
        <v>133</v>
      </c>
      <c r="C57" s="107"/>
      <c r="D57" s="107"/>
      <c r="E57" s="107"/>
      <c r="F57" s="107"/>
      <c r="G57" s="107"/>
      <c r="H57" s="107"/>
      <c r="I57" s="107"/>
    </row>
    <row r="58" spans="1:51" s="22" customFormat="1" x14ac:dyDescent="0.25">
      <c r="A58" s="63" t="s">
        <v>45</v>
      </c>
      <c r="B58" s="7">
        <v>134</v>
      </c>
      <c r="C58" s="107">
        <v>1792.5</v>
      </c>
      <c r="D58" s="107">
        <v>100</v>
      </c>
      <c r="E58" s="107">
        <f t="shared" si="0"/>
        <v>1725</v>
      </c>
      <c r="F58" s="107">
        <v>25</v>
      </c>
      <c r="G58" s="107">
        <v>600</v>
      </c>
      <c r="H58" s="107">
        <v>600</v>
      </c>
      <c r="I58" s="107">
        <v>500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27" customFormat="1" ht="42" customHeight="1" x14ac:dyDescent="0.25">
      <c r="A59" s="64" t="s">
        <v>206</v>
      </c>
      <c r="B59" s="28">
        <v>135</v>
      </c>
      <c r="C59" s="107">
        <v>3058.5</v>
      </c>
      <c r="D59" s="107">
        <v>2100</v>
      </c>
      <c r="E59" s="107">
        <f t="shared" si="0"/>
        <v>1816.7</v>
      </c>
      <c r="F59" s="106">
        <v>525</v>
      </c>
      <c r="G59" s="106">
        <v>1241.7</v>
      </c>
      <c r="H59" s="106">
        <v>25</v>
      </c>
      <c r="I59" s="106">
        <v>25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22" customFormat="1" ht="60" customHeight="1" x14ac:dyDescent="0.25">
      <c r="A60" s="63" t="s">
        <v>46</v>
      </c>
      <c r="B60" s="7">
        <v>150</v>
      </c>
      <c r="C60" s="107"/>
      <c r="D60" s="107"/>
      <c r="E60" s="107"/>
      <c r="F60" s="107"/>
      <c r="G60" s="107"/>
      <c r="H60" s="107"/>
      <c r="I60" s="107"/>
    </row>
    <row r="61" spans="1:51" s="24" customFormat="1" ht="40.5" x14ac:dyDescent="0.25">
      <c r="A61" s="61" t="s">
        <v>47</v>
      </c>
      <c r="B61" s="28">
        <v>160</v>
      </c>
      <c r="C61" s="107"/>
      <c r="D61" s="106"/>
      <c r="E61" s="106"/>
      <c r="F61" s="106"/>
      <c r="G61" s="106"/>
      <c r="H61" s="106"/>
      <c r="I61" s="106"/>
    </row>
    <row r="62" spans="1:51" s="24" customFormat="1" ht="23.25" customHeight="1" x14ac:dyDescent="0.25">
      <c r="A62" s="61" t="s">
        <v>182</v>
      </c>
      <c r="B62" s="28"/>
      <c r="C62" s="107"/>
      <c r="D62" s="106"/>
      <c r="E62" s="106"/>
      <c r="F62" s="108"/>
      <c r="G62" s="108"/>
      <c r="H62" s="108"/>
      <c r="I62" s="108"/>
    </row>
    <row r="63" spans="1:51" s="22" customFormat="1" ht="24.75" customHeight="1" x14ac:dyDescent="0.25">
      <c r="A63" s="65" t="s">
        <v>173</v>
      </c>
      <c r="B63" s="35"/>
      <c r="C63" s="109">
        <f>C47+C51+C53+C62</f>
        <v>25826.400000000001</v>
      </c>
      <c r="D63" s="109">
        <f>D53+D51+D48</f>
        <v>26704</v>
      </c>
      <c r="E63" s="109">
        <f>E53+E51+E50+E48</f>
        <v>28624.1</v>
      </c>
      <c r="F63" s="109">
        <f>F53+F51+F50+F48</f>
        <v>7158.5</v>
      </c>
      <c r="G63" s="109">
        <f>G53+G51+G50+G48</f>
        <v>9621.1</v>
      </c>
      <c r="H63" s="109">
        <f>H53+H51+H50+H48</f>
        <v>6911</v>
      </c>
      <c r="I63" s="109">
        <f>I53+I51+I50+I48</f>
        <v>4933.5</v>
      </c>
    </row>
    <row r="64" spans="1:51" s="29" customFormat="1" ht="44.25" customHeight="1" x14ac:dyDescent="0.25">
      <c r="A64" s="65" t="s">
        <v>210</v>
      </c>
      <c r="B64" s="50"/>
      <c r="C64" s="109">
        <f>C65+C66+C67+C68+C70+C71+C72+C73+C77</f>
        <v>16625</v>
      </c>
      <c r="D64" s="109">
        <f>D65+D66+D67+D68+D70+D71+D73+D76+D77</f>
        <v>19500</v>
      </c>
      <c r="E64" s="109">
        <f>E65+E66+E67+E68+E69+E70+E71+E73+E76+E77</f>
        <v>18800</v>
      </c>
      <c r="F64" s="109">
        <f>F65+F66+F67+F68+F69+F70+F71+F73+F76+F77</f>
        <v>5475</v>
      </c>
      <c r="G64" s="109">
        <f>G65+G66+G67+G68+G69+G70+G71+G73+G76+G77</f>
        <v>5375</v>
      </c>
      <c r="H64" s="109">
        <f>H65+H66+H67+H68+H69+H70+H71+H73+H76+H77</f>
        <v>4665</v>
      </c>
      <c r="I64" s="109">
        <f>I65+I66+I67+I68+I69+I70+I71+I73+I76+I77</f>
        <v>3285</v>
      </c>
    </row>
    <row r="65" spans="1:52" s="30" customFormat="1" x14ac:dyDescent="0.25">
      <c r="A65" s="61" t="s">
        <v>48</v>
      </c>
      <c r="B65" s="28">
        <v>200</v>
      </c>
      <c r="C65" s="107">
        <v>12816.3</v>
      </c>
      <c r="D65" s="107">
        <v>13000</v>
      </c>
      <c r="E65" s="107">
        <f>F65+G65+H65+I65</f>
        <v>13300</v>
      </c>
      <c r="F65" s="108">
        <v>3500</v>
      </c>
      <c r="G65" s="108">
        <v>4000</v>
      </c>
      <c r="H65" s="108">
        <v>3500</v>
      </c>
      <c r="I65" s="108">
        <v>2300</v>
      </c>
    </row>
    <row r="66" spans="1:52" s="30" customFormat="1" x14ac:dyDescent="0.25">
      <c r="A66" s="61" t="s">
        <v>49</v>
      </c>
      <c r="B66" s="28">
        <v>210</v>
      </c>
      <c r="C66" s="107">
        <v>2847.1</v>
      </c>
      <c r="D66" s="107">
        <v>3100</v>
      </c>
      <c r="E66" s="107">
        <f t="shared" ref="E66:E77" si="1">F66+G66+H66+I66</f>
        <v>3300</v>
      </c>
      <c r="F66" s="108">
        <v>900</v>
      </c>
      <c r="G66" s="108">
        <v>960</v>
      </c>
      <c r="H66" s="108">
        <v>870</v>
      </c>
      <c r="I66" s="108">
        <v>570</v>
      </c>
      <c r="J66" s="31"/>
      <c r="K66" s="32"/>
    </row>
    <row r="67" spans="1:52" s="29" customFormat="1" x14ac:dyDescent="0.25">
      <c r="A67" s="62" t="s">
        <v>50</v>
      </c>
      <c r="B67" s="7">
        <v>220</v>
      </c>
      <c r="C67" s="107">
        <v>134.69999999999999</v>
      </c>
      <c r="D67" s="107">
        <v>770</v>
      </c>
      <c r="E67" s="107">
        <f t="shared" si="1"/>
        <v>520</v>
      </c>
      <c r="F67" s="110">
        <v>200</v>
      </c>
      <c r="G67" s="110">
        <v>100</v>
      </c>
      <c r="H67" s="110">
        <v>100</v>
      </c>
      <c r="I67" s="110">
        <v>120</v>
      </c>
    </row>
    <row r="68" spans="1:52" s="29" customFormat="1" x14ac:dyDescent="0.25">
      <c r="A68" s="62" t="s">
        <v>51</v>
      </c>
      <c r="B68" s="7">
        <v>230</v>
      </c>
      <c r="C68" s="107">
        <v>399.3</v>
      </c>
      <c r="D68" s="107">
        <v>720</v>
      </c>
      <c r="E68" s="107">
        <f t="shared" si="1"/>
        <v>520</v>
      </c>
      <c r="F68" s="110">
        <v>200</v>
      </c>
      <c r="G68" s="110">
        <v>100</v>
      </c>
      <c r="H68" s="110">
        <v>100</v>
      </c>
      <c r="I68" s="110">
        <v>120</v>
      </c>
    </row>
    <row r="69" spans="1:52" s="29" customFormat="1" x14ac:dyDescent="0.25">
      <c r="A69" s="62" t="s">
        <v>52</v>
      </c>
      <c r="B69" s="7">
        <v>240</v>
      </c>
      <c r="C69" s="107"/>
      <c r="D69" s="107"/>
      <c r="E69" s="107"/>
      <c r="F69" s="110"/>
      <c r="G69" s="110"/>
      <c r="H69" s="110"/>
      <c r="I69" s="110"/>
    </row>
    <row r="70" spans="1:52" s="29" customFormat="1" x14ac:dyDescent="0.25">
      <c r="A70" s="62" t="s">
        <v>53</v>
      </c>
      <c r="B70" s="7">
        <v>250</v>
      </c>
      <c r="C70" s="107">
        <v>187.4</v>
      </c>
      <c r="D70" s="107">
        <v>480</v>
      </c>
      <c r="E70" s="107">
        <f t="shared" si="1"/>
        <v>245</v>
      </c>
      <c r="F70" s="107">
        <v>120</v>
      </c>
      <c r="G70" s="107">
        <v>50</v>
      </c>
      <c r="H70" s="107">
        <v>40</v>
      </c>
      <c r="I70" s="107">
        <v>35</v>
      </c>
    </row>
    <row r="71" spans="1:52" s="29" customFormat="1" x14ac:dyDescent="0.25">
      <c r="A71" s="62" t="s">
        <v>54</v>
      </c>
      <c r="B71" s="7">
        <v>260</v>
      </c>
      <c r="C71" s="107">
        <v>12</v>
      </c>
      <c r="D71" s="107">
        <v>200</v>
      </c>
      <c r="E71" s="107">
        <f t="shared" si="1"/>
        <v>50</v>
      </c>
      <c r="F71" s="110">
        <v>50</v>
      </c>
      <c r="G71" s="110">
        <v>0</v>
      </c>
      <c r="H71" s="110">
        <v>0</v>
      </c>
      <c r="I71" s="110">
        <v>0</v>
      </c>
    </row>
    <row r="72" spans="1:52" s="29" customFormat="1" ht="39" customHeight="1" x14ac:dyDescent="0.25">
      <c r="A72" s="62" t="s">
        <v>183</v>
      </c>
      <c r="B72" s="7"/>
      <c r="C72" s="107"/>
      <c r="D72" s="107"/>
      <c r="E72" s="107"/>
      <c r="F72" s="110"/>
      <c r="G72" s="110"/>
      <c r="H72" s="110"/>
      <c r="I72" s="110"/>
    </row>
    <row r="73" spans="1:52" s="29" customFormat="1" ht="42" customHeight="1" x14ac:dyDescent="0.25">
      <c r="A73" s="62" t="s">
        <v>201</v>
      </c>
      <c r="B73" s="7">
        <v>262</v>
      </c>
      <c r="C73" s="107">
        <v>6.7</v>
      </c>
      <c r="D73" s="107">
        <v>130</v>
      </c>
      <c r="E73" s="107">
        <f t="shared" si="1"/>
        <v>315</v>
      </c>
      <c r="F73" s="110">
        <v>55</v>
      </c>
      <c r="G73" s="110">
        <v>165</v>
      </c>
      <c r="H73" s="110">
        <v>55</v>
      </c>
      <c r="I73" s="110">
        <v>40</v>
      </c>
    </row>
    <row r="74" spans="1:52" s="29" customFormat="1" ht="62.25" customHeight="1" x14ac:dyDescent="0.25">
      <c r="A74" s="61" t="s">
        <v>203</v>
      </c>
      <c r="B74" s="120"/>
      <c r="C74" s="107"/>
      <c r="D74" s="107"/>
      <c r="E74" s="107">
        <f>G74+H74</f>
        <v>175.2</v>
      </c>
      <c r="F74" s="110"/>
      <c r="G74" s="107">
        <v>136.4</v>
      </c>
      <c r="H74" s="107">
        <v>38.799999999999997</v>
      </c>
      <c r="I74" s="110"/>
    </row>
    <row r="75" spans="1:52" s="29" customFormat="1" ht="60" customHeight="1" x14ac:dyDescent="0.25">
      <c r="A75" s="61" t="s">
        <v>204</v>
      </c>
      <c r="B75" s="120"/>
      <c r="C75" s="107"/>
      <c r="D75" s="107"/>
      <c r="E75" s="107">
        <f>G75+H75</f>
        <v>1574.8</v>
      </c>
      <c r="F75" s="110"/>
      <c r="G75" s="107">
        <v>1116.0999999999999</v>
      </c>
      <c r="H75" s="107">
        <v>458.7</v>
      </c>
      <c r="I75" s="110"/>
    </row>
    <row r="76" spans="1:52" s="29" customFormat="1" x14ac:dyDescent="0.25">
      <c r="A76" s="62" t="s">
        <v>55</v>
      </c>
      <c r="B76" s="7">
        <v>263</v>
      </c>
      <c r="C76" s="107"/>
      <c r="D76" s="107">
        <v>700</v>
      </c>
      <c r="E76" s="107">
        <f>F76+G76+H76+I76</f>
        <v>350</v>
      </c>
      <c r="F76" s="110">
        <v>350</v>
      </c>
      <c r="G76" s="110"/>
      <c r="H76" s="110"/>
      <c r="I76" s="110"/>
    </row>
    <row r="77" spans="1:52" s="29" customFormat="1" ht="40.5" x14ac:dyDescent="0.25">
      <c r="A77" s="62" t="s">
        <v>207</v>
      </c>
      <c r="B77" s="7">
        <v>264</v>
      </c>
      <c r="C77" s="107">
        <v>221.5</v>
      </c>
      <c r="D77" s="107">
        <v>400</v>
      </c>
      <c r="E77" s="107">
        <f t="shared" si="1"/>
        <v>200</v>
      </c>
      <c r="F77" s="110">
        <v>100</v>
      </c>
      <c r="G77" s="110"/>
      <c r="H77" s="110"/>
      <c r="I77" s="110">
        <v>100</v>
      </c>
    </row>
    <row r="78" spans="1:52" s="55" customFormat="1" ht="30" customHeight="1" x14ac:dyDescent="0.25">
      <c r="A78" s="66" t="s">
        <v>56</v>
      </c>
      <c r="B78" s="53">
        <v>270</v>
      </c>
      <c r="C78" s="109">
        <v>1434.5</v>
      </c>
      <c r="D78" s="109">
        <v>4440</v>
      </c>
      <c r="E78" s="109">
        <f>E79</f>
        <v>4440</v>
      </c>
      <c r="F78" s="111">
        <f>F79</f>
        <v>1110</v>
      </c>
      <c r="G78" s="111">
        <f>G79</f>
        <v>1110</v>
      </c>
      <c r="H78" s="111">
        <f>H79</f>
        <v>1110</v>
      </c>
      <c r="I78" s="111">
        <f>I79</f>
        <v>1110</v>
      </c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s="33" customFormat="1" ht="44.25" customHeight="1" x14ac:dyDescent="0.25">
      <c r="A79" s="61" t="s">
        <v>174</v>
      </c>
      <c r="B79" s="23">
        <v>275</v>
      </c>
      <c r="C79" s="107">
        <v>1434.5</v>
      </c>
      <c r="D79" s="107">
        <v>4440</v>
      </c>
      <c r="E79" s="107">
        <f>E51</f>
        <v>4440</v>
      </c>
      <c r="F79" s="106">
        <f>F51</f>
        <v>1110</v>
      </c>
      <c r="G79" s="106">
        <f>G51</f>
        <v>1110</v>
      </c>
      <c r="H79" s="106">
        <f>H51</f>
        <v>1110</v>
      </c>
      <c r="I79" s="106">
        <f>I51</f>
        <v>1110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</row>
    <row r="80" spans="1:52" s="57" customFormat="1" x14ac:dyDescent="0.25">
      <c r="A80" s="65" t="s">
        <v>57</v>
      </c>
      <c r="B80" s="56">
        <v>300</v>
      </c>
      <c r="C80" s="109"/>
      <c r="D80" s="109"/>
      <c r="E80" s="109"/>
      <c r="F80" s="109"/>
      <c r="G80" s="109"/>
      <c r="H80" s="109"/>
      <c r="I80" s="109"/>
    </row>
    <row r="81" spans="1:51" s="54" customFormat="1" x14ac:dyDescent="0.25">
      <c r="A81" s="66" t="s">
        <v>58</v>
      </c>
      <c r="B81" s="53">
        <v>310</v>
      </c>
      <c r="C81" s="109">
        <v>573.4</v>
      </c>
      <c r="D81" s="109">
        <v>400</v>
      </c>
      <c r="E81" s="109">
        <v>480</v>
      </c>
      <c r="F81" s="111"/>
      <c r="G81" s="111"/>
      <c r="H81" s="111"/>
      <c r="I81" s="111">
        <v>480</v>
      </c>
    </row>
    <row r="82" spans="1:51" s="54" customFormat="1" ht="27" customHeight="1" x14ac:dyDescent="0.25">
      <c r="A82" s="66" t="s">
        <v>184</v>
      </c>
      <c r="B82" s="53"/>
      <c r="C82" s="109"/>
      <c r="D82" s="111"/>
      <c r="E82" s="109"/>
      <c r="F82" s="111"/>
      <c r="G82" s="111"/>
      <c r="H82" s="111"/>
      <c r="I82" s="111"/>
    </row>
    <row r="83" spans="1:51" s="30" customFormat="1" x14ac:dyDescent="0.25">
      <c r="A83" s="61" t="s">
        <v>185</v>
      </c>
      <c r="B83" s="28"/>
      <c r="C83" s="107"/>
      <c r="D83" s="106"/>
      <c r="E83" s="107"/>
      <c r="F83" s="106"/>
      <c r="G83" s="106"/>
      <c r="H83" s="106"/>
      <c r="I83" s="106"/>
    </row>
    <row r="84" spans="1:51" s="30" customFormat="1" x14ac:dyDescent="0.25">
      <c r="A84" s="61" t="s">
        <v>57</v>
      </c>
      <c r="B84" s="28"/>
      <c r="C84" s="107"/>
      <c r="D84" s="106"/>
      <c r="E84" s="107"/>
      <c r="F84" s="106"/>
      <c r="G84" s="106"/>
      <c r="H84" s="106"/>
      <c r="I84" s="106"/>
    </row>
    <row r="85" spans="1:51" s="30" customFormat="1" x14ac:dyDescent="0.25">
      <c r="A85" s="61" t="s">
        <v>51</v>
      </c>
      <c r="B85" s="28"/>
      <c r="C85" s="107"/>
      <c r="D85" s="106"/>
      <c r="E85" s="107"/>
      <c r="F85" s="106"/>
      <c r="G85" s="106"/>
      <c r="H85" s="106"/>
      <c r="I85" s="106"/>
    </row>
    <row r="86" spans="1:51" s="30" customFormat="1" x14ac:dyDescent="0.25">
      <c r="A86" s="61" t="s">
        <v>186</v>
      </c>
      <c r="B86" s="28"/>
      <c r="C86" s="107"/>
      <c r="D86" s="106"/>
      <c r="E86" s="107"/>
      <c r="F86" s="106"/>
      <c r="G86" s="106"/>
      <c r="H86" s="106"/>
      <c r="I86" s="106"/>
    </row>
    <row r="87" spans="1:51" s="30" customFormat="1" x14ac:dyDescent="0.25">
      <c r="A87" s="61" t="s">
        <v>58</v>
      </c>
      <c r="B87" s="28"/>
      <c r="C87" s="107"/>
      <c r="D87" s="106"/>
      <c r="E87" s="107"/>
      <c r="F87" s="106"/>
      <c r="G87" s="106"/>
      <c r="H87" s="106"/>
      <c r="I87" s="106"/>
    </row>
    <row r="88" spans="1:51" s="57" customFormat="1" x14ac:dyDescent="0.25">
      <c r="A88" s="65" t="s">
        <v>209</v>
      </c>
      <c r="B88" s="56">
        <v>320</v>
      </c>
      <c r="C88" s="109">
        <v>2636.6</v>
      </c>
      <c r="D88" s="109">
        <f>D89+D90+D91+D92</f>
        <v>2364</v>
      </c>
      <c r="E88" s="109">
        <f>E89+E90+E91+E92</f>
        <v>3634.1000000000004</v>
      </c>
      <c r="F88" s="109">
        <f>F89+F90+F91+F92</f>
        <v>568.5</v>
      </c>
      <c r="G88" s="109">
        <f t="shared" ref="G88:I88" si="2">G89+G90+G91+G92</f>
        <v>1883.6</v>
      </c>
      <c r="H88" s="109">
        <f t="shared" si="2"/>
        <v>638.5</v>
      </c>
      <c r="I88" s="109">
        <f t="shared" si="2"/>
        <v>543.5</v>
      </c>
    </row>
    <row r="89" spans="1:51" s="29" customFormat="1" ht="39.75" customHeight="1" x14ac:dyDescent="0.25">
      <c r="A89" s="62" t="s">
        <v>190</v>
      </c>
      <c r="B89" s="7">
        <v>321</v>
      </c>
      <c r="C89" s="107"/>
      <c r="D89" s="107">
        <v>214</v>
      </c>
      <c r="E89" s="107">
        <f>E55</f>
        <v>42.4</v>
      </c>
      <c r="F89" s="107">
        <f>F55</f>
        <v>3.5</v>
      </c>
      <c r="G89" s="107">
        <f t="shared" ref="G89:I89" si="3">G55</f>
        <v>31.9</v>
      </c>
      <c r="H89" s="107">
        <f t="shared" si="3"/>
        <v>3.5</v>
      </c>
      <c r="I89" s="107">
        <f t="shared" si="3"/>
        <v>3.5</v>
      </c>
    </row>
    <row r="90" spans="1:51" s="29" customFormat="1" ht="29.25" customHeight="1" x14ac:dyDescent="0.25">
      <c r="A90" s="63" t="s">
        <v>45</v>
      </c>
      <c r="B90" s="120"/>
      <c r="C90" s="107"/>
      <c r="D90" s="107"/>
      <c r="E90" s="107">
        <f>E58</f>
        <v>1725</v>
      </c>
      <c r="F90" s="107">
        <f t="shared" ref="F90:I90" si="4">F58</f>
        <v>25</v>
      </c>
      <c r="G90" s="107">
        <f t="shared" si="4"/>
        <v>600</v>
      </c>
      <c r="H90" s="107">
        <f t="shared" si="4"/>
        <v>600</v>
      </c>
      <c r="I90" s="107">
        <f t="shared" si="4"/>
        <v>500</v>
      </c>
    </row>
    <row r="91" spans="1:51" s="34" customFormat="1" ht="23.25" customHeight="1" x14ac:dyDescent="0.25">
      <c r="A91" s="64" t="s">
        <v>208</v>
      </c>
      <c r="B91" s="28">
        <v>322</v>
      </c>
      <c r="C91" s="107">
        <v>2594.6999999999998</v>
      </c>
      <c r="D91" s="107">
        <v>2100</v>
      </c>
      <c r="E91" s="107">
        <f>E59</f>
        <v>1816.7</v>
      </c>
      <c r="F91" s="106">
        <f>F59</f>
        <v>525</v>
      </c>
      <c r="G91" s="106">
        <f>G59</f>
        <v>1241.7</v>
      </c>
      <c r="H91" s="106">
        <f>H59</f>
        <v>25</v>
      </c>
      <c r="I91" s="106">
        <f>I59</f>
        <v>25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</row>
    <row r="92" spans="1:51" s="34" customFormat="1" ht="23.25" customHeight="1" x14ac:dyDescent="0.25">
      <c r="A92" s="64" t="s">
        <v>59</v>
      </c>
      <c r="B92" s="23">
        <v>323</v>
      </c>
      <c r="C92" s="107">
        <v>41.9</v>
      </c>
      <c r="D92" s="107">
        <v>50</v>
      </c>
      <c r="E92" s="107">
        <f>E56</f>
        <v>50</v>
      </c>
      <c r="F92" s="106">
        <f>F56</f>
        <v>15</v>
      </c>
      <c r="G92" s="106">
        <f>G56</f>
        <v>10</v>
      </c>
      <c r="H92" s="106">
        <f>H56</f>
        <v>10</v>
      </c>
      <c r="I92" s="106">
        <f>I56</f>
        <v>15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</row>
    <row r="93" spans="1:51" s="57" customFormat="1" ht="23.25" customHeight="1" x14ac:dyDescent="0.25">
      <c r="A93" s="65" t="s">
        <v>60</v>
      </c>
      <c r="B93" s="56">
        <v>330</v>
      </c>
      <c r="C93" s="109">
        <f>C64+C78+C82+C87+C88</f>
        <v>20696.099999999999</v>
      </c>
      <c r="D93" s="109">
        <f>D88+D81+D78+D64</f>
        <v>26704</v>
      </c>
      <c r="E93" s="109">
        <f>E88+E79+E75+E74+E64</f>
        <v>28624.1</v>
      </c>
      <c r="F93" s="109">
        <f>F88+F79+F75+F74+F64</f>
        <v>7153.5</v>
      </c>
      <c r="G93" s="109">
        <f>G88+G79+G75+G74+G64</f>
        <v>9621.0999999999985</v>
      </c>
      <c r="H93" s="109">
        <f>H88+H79+H75+H74+H64</f>
        <v>6911</v>
      </c>
      <c r="I93" s="109">
        <f>I88+I79+I75+I74+I64</f>
        <v>4938.5</v>
      </c>
    </row>
    <row r="94" spans="1:51" s="57" customFormat="1" ht="28.5" customHeight="1" x14ac:dyDescent="0.25">
      <c r="A94" s="60" t="s">
        <v>61</v>
      </c>
      <c r="B94" s="51"/>
      <c r="C94" s="112"/>
      <c r="D94" s="112"/>
      <c r="E94" s="112"/>
      <c r="F94" s="112"/>
      <c r="G94" s="112"/>
      <c r="H94" s="112"/>
      <c r="I94" s="113"/>
    </row>
    <row r="95" spans="1:51" s="29" customFormat="1" x14ac:dyDescent="0.25">
      <c r="A95" s="62" t="s">
        <v>62</v>
      </c>
      <c r="B95" s="7">
        <v>400</v>
      </c>
      <c r="C95" s="107"/>
      <c r="D95" s="107"/>
      <c r="E95" s="109"/>
      <c r="F95" s="107"/>
      <c r="G95" s="107"/>
      <c r="H95" s="107"/>
      <c r="I95" s="107"/>
    </row>
    <row r="96" spans="1:51" s="29" customFormat="1" x14ac:dyDescent="0.25">
      <c r="A96" s="62" t="s">
        <v>63</v>
      </c>
      <c r="B96" s="7">
        <v>410</v>
      </c>
      <c r="C96" s="107"/>
      <c r="D96" s="107"/>
      <c r="E96" s="109"/>
      <c r="F96" s="107"/>
      <c r="G96" s="107"/>
      <c r="H96" s="107"/>
      <c r="I96" s="107"/>
    </row>
    <row r="97" spans="1:9" s="29" customFormat="1" x14ac:dyDescent="0.25">
      <c r="A97" s="62" t="s">
        <v>64</v>
      </c>
      <c r="B97" s="7">
        <v>420</v>
      </c>
      <c r="C97" s="107"/>
      <c r="D97" s="107"/>
      <c r="E97" s="109"/>
      <c r="F97" s="107"/>
      <c r="G97" s="107"/>
      <c r="H97" s="107"/>
      <c r="I97" s="107"/>
    </row>
    <row r="98" spans="1:9" s="29" customFormat="1" x14ac:dyDescent="0.25">
      <c r="A98" s="62" t="s">
        <v>58</v>
      </c>
      <c r="B98" s="7">
        <v>430</v>
      </c>
      <c r="C98" s="107"/>
      <c r="D98" s="107"/>
      <c r="E98" s="107"/>
      <c r="F98" s="107"/>
      <c r="G98" s="107"/>
      <c r="H98" s="107"/>
      <c r="I98" s="107"/>
    </row>
    <row r="99" spans="1:9" s="29" customFormat="1" x14ac:dyDescent="0.25">
      <c r="A99" s="62" t="s">
        <v>65</v>
      </c>
      <c r="B99" s="7">
        <v>440</v>
      </c>
      <c r="C99" s="107"/>
      <c r="D99" s="107"/>
      <c r="E99" s="109"/>
      <c r="F99" s="107"/>
      <c r="G99" s="107"/>
      <c r="H99" s="107"/>
      <c r="I99" s="107"/>
    </row>
    <row r="100" spans="1:9" s="57" customFormat="1" x14ac:dyDescent="0.25">
      <c r="A100" s="65" t="s">
        <v>66</v>
      </c>
      <c r="B100" s="56">
        <v>450</v>
      </c>
      <c r="C100" s="109"/>
      <c r="D100" s="109"/>
      <c r="E100" s="109"/>
      <c r="F100" s="109"/>
      <c r="G100" s="109"/>
      <c r="H100" s="109"/>
      <c r="I100" s="109"/>
    </row>
    <row r="101" spans="1:9" s="57" customFormat="1" ht="31.5" customHeight="1" x14ac:dyDescent="0.25">
      <c r="A101" s="60" t="s">
        <v>67</v>
      </c>
      <c r="B101" s="51"/>
      <c r="C101" s="112"/>
      <c r="D101" s="112"/>
      <c r="E101" s="112"/>
      <c r="F101" s="112"/>
      <c r="G101" s="112"/>
      <c r="H101" s="112"/>
      <c r="I101" s="113"/>
    </row>
    <row r="102" spans="1:9" s="29" customFormat="1" x14ac:dyDescent="0.25">
      <c r="A102" s="62" t="s">
        <v>68</v>
      </c>
      <c r="B102" s="7">
        <v>500</v>
      </c>
      <c r="C102" s="109"/>
      <c r="D102" s="109"/>
      <c r="E102" s="109"/>
      <c r="F102" s="109"/>
      <c r="G102" s="109"/>
      <c r="H102" s="109"/>
      <c r="I102" s="109"/>
    </row>
    <row r="103" spans="1:9" s="29" customFormat="1" ht="40.5" x14ac:dyDescent="0.25">
      <c r="A103" s="62" t="s">
        <v>69</v>
      </c>
      <c r="B103" s="36">
        <v>501</v>
      </c>
      <c r="C103" s="107"/>
      <c r="D103" s="107"/>
      <c r="E103" s="107"/>
      <c r="F103" s="107"/>
      <c r="G103" s="107"/>
      <c r="H103" s="107"/>
      <c r="I103" s="107"/>
    </row>
    <row r="104" spans="1:9" s="57" customFormat="1" ht="23.25" customHeight="1" x14ac:dyDescent="0.25">
      <c r="A104" s="65" t="s">
        <v>70</v>
      </c>
      <c r="B104" s="58">
        <v>510</v>
      </c>
      <c r="C104" s="109">
        <v>221.5</v>
      </c>
      <c r="D104" s="109">
        <f t="shared" ref="D104:I104" si="5">D106</f>
        <v>1100</v>
      </c>
      <c r="E104" s="109">
        <f t="shared" si="5"/>
        <v>2124.8000000000002</v>
      </c>
      <c r="F104" s="109">
        <f t="shared" si="5"/>
        <v>450</v>
      </c>
      <c r="G104" s="109">
        <f t="shared" si="5"/>
        <v>1116.0999999999999</v>
      </c>
      <c r="H104" s="109">
        <f t="shared" si="5"/>
        <v>458.7</v>
      </c>
      <c r="I104" s="109">
        <f t="shared" si="5"/>
        <v>100</v>
      </c>
    </row>
    <row r="105" spans="1:9" s="29" customFormat="1" x14ac:dyDescent="0.25">
      <c r="A105" s="62" t="s">
        <v>71</v>
      </c>
      <c r="B105" s="37">
        <v>511</v>
      </c>
      <c r="C105" s="107"/>
      <c r="D105" s="107"/>
      <c r="E105" s="107"/>
      <c r="F105" s="107"/>
      <c r="G105" s="107"/>
      <c r="H105" s="107"/>
      <c r="I105" s="107"/>
    </row>
    <row r="106" spans="1:9" s="29" customFormat="1" ht="40.5" x14ac:dyDescent="0.25">
      <c r="A106" s="62" t="s">
        <v>205</v>
      </c>
      <c r="B106" s="38">
        <v>512</v>
      </c>
      <c r="C106" s="107">
        <v>221.5</v>
      </c>
      <c r="D106" s="107">
        <v>1100</v>
      </c>
      <c r="E106" s="107">
        <f>E75+E76+E77</f>
        <v>2124.8000000000002</v>
      </c>
      <c r="F106" s="107">
        <f>F75+F76+F77</f>
        <v>450</v>
      </c>
      <c r="G106" s="107">
        <f>G75+G76+G77</f>
        <v>1116.0999999999999</v>
      </c>
      <c r="H106" s="107">
        <f>H75+H76+H77</f>
        <v>458.7</v>
      </c>
      <c r="I106" s="107">
        <f>I75+I76+I77</f>
        <v>100</v>
      </c>
    </row>
    <row r="107" spans="1:9" s="29" customFormat="1" x14ac:dyDescent="0.25">
      <c r="A107" s="62" t="s">
        <v>72</v>
      </c>
      <c r="B107" s="37">
        <v>513</v>
      </c>
      <c r="C107" s="107"/>
      <c r="D107" s="107"/>
      <c r="E107" s="109"/>
      <c r="F107" s="107"/>
      <c r="G107" s="107"/>
      <c r="H107" s="107"/>
      <c r="I107" s="107"/>
    </row>
    <row r="108" spans="1:9" s="29" customFormat="1" x14ac:dyDescent="0.25">
      <c r="A108" s="62" t="s">
        <v>73</v>
      </c>
      <c r="B108" s="38">
        <v>514</v>
      </c>
      <c r="C108" s="107"/>
      <c r="D108" s="107"/>
      <c r="E108" s="109"/>
      <c r="F108" s="107"/>
      <c r="G108" s="107"/>
      <c r="H108" s="107"/>
      <c r="I108" s="107"/>
    </row>
    <row r="109" spans="1:9" s="29" customFormat="1" ht="40.5" x14ac:dyDescent="0.25">
      <c r="A109" s="62" t="s">
        <v>74</v>
      </c>
      <c r="B109" s="37">
        <v>515</v>
      </c>
      <c r="C109" s="107"/>
      <c r="D109" s="107"/>
      <c r="E109" s="109"/>
      <c r="F109" s="107"/>
      <c r="G109" s="107"/>
      <c r="H109" s="107"/>
      <c r="I109" s="107"/>
    </row>
    <row r="110" spans="1:9" s="29" customFormat="1" x14ac:dyDescent="0.25">
      <c r="A110" s="62" t="s">
        <v>75</v>
      </c>
      <c r="B110" s="39">
        <v>516</v>
      </c>
      <c r="C110" s="107"/>
      <c r="D110" s="107"/>
      <c r="E110" s="109"/>
      <c r="F110" s="107"/>
      <c r="G110" s="107"/>
      <c r="H110" s="107"/>
      <c r="I110" s="107"/>
    </row>
    <row r="111" spans="1:9" s="29" customFormat="1" ht="27.75" customHeight="1" x14ac:dyDescent="0.25">
      <c r="A111" s="60" t="s">
        <v>76</v>
      </c>
      <c r="B111" s="51"/>
      <c r="C111" s="112"/>
      <c r="D111" s="112"/>
      <c r="E111" s="112"/>
      <c r="F111" s="112"/>
      <c r="G111" s="112"/>
      <c r="H111" s="112"/>
      <c r="I111" s="113"/>
    </row>
    <row r="112" spans="1:9" s="29" customFormat="1" x14ac:dyDescent="0.25">
      <c r="A112" s="62" t="s">
        <v>77</v>
      </c>
      <c r="B112" s="40">
        <v>600</v>
      </c>
      <c r="C112" s="109"/>
      <c r="D112" s="109"/>
      <c r="E112" s="109"/>
      <c r="F112" s="109"/>
      <c r="G112" s="109"/>
      <c r="H112" s="109"/>
      <c r="I112" s="109"/>
    </row>
    <row r="113" spans="1:13" s="29" customFormat="1" x14ac:dyDescent="0.25">
      <c r="A113" s="67" t="s">
        <v>78</v>
      </c>
      <c r="B113" s="39">
        <v>601</v>
      </c>
      <c r="C113" s="107"/>
      <c r="D113" s="107"/>
      <c r="E113" s="107"/>
      <c r="F113" s="107"/>
      <c r="G113" s="107"/>
      <c r="H113" s="107"/>
      <c r="I113" s="107"/>
    </row>
    <row r="114" spans="1:13" s="29" customFormat="1" x14ac:dyDescent="0.25">
      <c r="A114" s="67" t="s">
        <v>79</v>
      </c>
      <c r="B114" s="39">
        <v>602</v>
      </c>
      <c r="C114" s="107"/>
      <c r="D114" s="107"/>
      <c r="E114" s="107"/>
      <c r="F114" s="107"/>
      <c r="G114" s="107"/>
      <c r="H114" s="107"/>
      <c r="I114" s="107"/>
    </row>
    <row r="115" spans="1:13" s="29" customFormat="1" x14ac:dyDescent="0.25">
      <c r="A115" s="67" t="s">
        <v>80</v>
      </c>
      <c r="B115" s="39">
        <v>603</v>
      </c>
      <c r="C115" s="107"/>
      <c r="D115" s="107"/>
      <c r="E115" s="107"/>
      <c r="F115" s="107"/>
      <c r="G115" s="107"/>
      <c r="H115" s="107"/>
      <c r="I115" s="107"/>
    </row>
    <row r="116" spans="1:13" s="29" customFormat="1" x14ac:dyDescent="0.25">
      <c r="A116" s="62" t="s">
        <v>81</v>
      </c>
      <c r="B116" s="40">
        <v>610</v>
      </c>
      <c r="C116" s="107"/>
      <c r="D116" s="107"/>
      <c r="E116" s="107"/>
      <c r="F116" s="107"/>
      <c r="G116" s="107"/>
      <c r="H116" s="107"/>
      <c r="I116" s="107"/>
    </row>
    <row r="117" spans="1:13" s="29" customFormat="1" x14ac:dyDescent="0.25">
      <c r="A117" s="62" t="s">
        <v>82</v>
      </c>
      <c r="B117" s="40">
        <v>620</v>
      </c>
      <c r="C117" s="109"/>
      <c r="D117" s="109"/>
      <c r="E117" s="109"/>
      <c r="F117" s="109"/>
      <c r="G117" s="109"/>
      <c r="H117" s="109"/>
      <c r="I117" s="109"/>
    </row>
    <row r="118" spans="1:13" s="29" customFormat="1" x14ac:dyDescent="0.25">
      <c r="A118" s="67" t="s">
        <v>78</v>
      </c>
      <c r="B118" s="39">
        <v>621</v>
      </c>
      <c r="C118" s="107"/>
      <c r="D118" s="107"/>
      <c r="E118" s="107"/>
      <c r="F118" s="107"/>
      <c r="G118" s="107"/>
      <c r="H118" s="107"/>
      <c r="I118" s="107"/>
    </row>
    <row r="119" spans="1:13" s="29" customFormat="1" x14ac:dyDescent="0.25">
      <c r="A119" s="67" t="s">
        <v>79</v>
      </c>
      <c r="B119" s="39">
        <v>622</v>
      </c>
      <c r="C119" s="107"/>
      <c r="D119" s="107"/>
      <c r="E119" s="107"/>
      <c r="F119" s="107"/>
      <c r="G119" s="107"/>
      <c r="H119" s="107"/>
      <c r="I119" s="107"/>
    </row>
    <row r="120" spans="1:13" s="29" customFormat="1" x14ac:dyDescent="0.25">
      <c r="A120" s="67" t="s">
        <v>80</v>
      </c>
      <c r="B120" s="39">
        <v>623</v>
      </c>
      <c r="C120" s="107"/>
      <c r="D120" s="107"/>
      <c r="E120" s="107"/>
      <c r="F120" s="107"/>
      <c r="G120" s="107"/>
      <c r="H120" s="107"/>
      <c r="I120" s="107"/>
    </row>
    <row r="121" spans="1:13" s="29" customFormat="1" x14ac:dyDescent="0.25">
      <c r="A121" s="62" t="s">
        <v>83</v>
      </c>
      <c r="B121" s="40">
        <v>630</v>
      </c>
      <c r="C121" s="107"/>
      <c r="D121" s="107"/>
      <c r="E121" s="107"/>
      <c r="F121" s="107"/>
      <c r="G121" s="107"/>
      <c r="H121" s="107"/>
      <c r="I121" s="107"/>
    </row>
    <row r="122" spans="1:13" ht="26.25" customHeight="1" x14ac:dyDescent="0.25">
      <c r="A122" s="65" t="s">
        <v>84</v>
      </c>
      <c r="B122" s="41">
        <v>700</v>
      </c>
      <c r="C122" s="109">
        <f>C63</f>
        <v>25826.400000000001</v>
      </c>
      <c r="D122" s="109">
        <v>26704</v>
      </c>
      <c r="E122" s="109">
        <f>E63</f>
        <v>28624.1</v>
      </c>
      <c r="F122" s="109">
        <f>F63</f>
        <v>7158.5</v>
      </c>
      <c r="G122" s="109">
        <f>G63</f>
        <v>9621.1</v>
      </c>
      <c r="H122" s="109">
        <f>H63</f>
        <v>6911</v>
      </c>
      <c r="I122" s="109">
        <f>I63</f>
        <v>4933.5</v>
      </c>
    </row>
    <row r="123" spans="1:13" ht="22.5" customHeight="1" x14ac:dyDescent="0.25">
      <c r="A123" s="65" t="s">
        <v>85</v>
      </c>
      <c r="B123" s="41">
        <v>800</v>
      </c>
      <c r="C123" s="109">
        <f>C93</f>
        <v>20696.099999999999</v>
      </c>
      <c r="D123" s="109">
        <v>26704</v>
      </c>
      <c r="E123" s="109">
        <f t="shared" ref="E123:I123" si="6">E93</f>
        <v>28624.1</v>
      </c>
      <c r="F123" s="109">
        <f t="shared" si="6"/>
        <v>7153.5</v>
      </c>
      <c r="G123" s="109">
        <f t="shared" si="6"/>
        <v>9621.0999999999985</v>
      </c>
      <c r="H123" s="109">
        <f t="shared" si="6"/>
        <v>6911</v>
      </c>
      <c r="I123" s="109">
        <f t="shared" si="6"/>
        <v>4938.5</v>
      </c>
      <c r="J123" s="42"/>
      <c r="K123" s="42"/>
      <c r="L123" s="42"/>
      <c r="M123" s="42"/>
    </row>
    <row r="124" spans="1:13" x14ac:dyDescent="0.25">
      <c r="A124" s="62" t="s">
        <v>86</v>
      </c>
      <c r="B124" s="26">
        <v>850</v>
      </c>
      <c r="C124" s="107"/>
      <c r="D124" s="107"/>
      <c r="E124" s="107"/>
      <c r="F124" s="107"/>
      <c r="G124" s="107"/>
      <c r="H124" s="107"/>
      <c r="I124" s="107"/>
    </row>
    <row r="125" spans="1:13" s="22" customFormat="1" ht="30" customHeight="1" x14ac:dyDescent="0.25">
      <c r="A125" s="65" t="s">
        <v>87</v>
      </c>
      <c r="B125" s="52"/>
      <c r="C125" s="109"/>
      <c r="D125" s="109"/>
      <c r="E125" s="109"/>
      <c r="F125" s="109"/>
      <c r="G125" s="109"/>
      <c r="H125" s="109"/>
      <c r="I125" s="109"/>
    </row>
    <row r="126" spans="1:13" x14ac:dyDescent="0.25">
      <c r="A126" s="62" t="s">
        <v>88</v>
      </c>
      <c r="B126" s="26">
        <v>900</v>
      </c>
      <c r="C126" s="107">
        <v>79.5</v>
      </c>
      <c r="D126" s="59">
        <v>80.25</v>
      </c>
      <c r="E126" s="59">
        <v>79.75</v>
      </c>
      <c r="F126" s="59">
        <v>80.25</v>
      </c>
      <c r="G126" s="59">
        <v>79.75</v>
      </c>
      <c r="H126" s="59">
        <v>79.75</v>
      </c>
      <c r="I126" s="59">
        <v>79.75</v>
      </c>
    </row>
    <row r="127" spans="1:13" s="43" customFormat="1" x14ac:dyDescent="0.25">
      <c r="A127" s="61" t="s">
        <v>89</v>
      </c>
      <c r="B127" s="23">
        <v>910</v>
      </c>
      <c r="C127" s="107">
        <v>4253.8</v>
      </c>
      <c r="D127" s="107">
        <v>3400</v>
      </c>
      <c r="E127" s="107">
        <v>7595.3</v>
      </c>
      <c r="F127" s="107">
        <v>3400</v>
      </c>
      <c r="G127" s="106">
        <v>7595.3</v>
      </c>
      <c r="H127" s="106">
        <v>7595.3</v>
      </c>
      <c r="I127" s="106">
        <v>7595.3</v>
      </c>
      <c r="J127" s="1"/>
    </row>
    <row r="128" spans="1:13" x14ac:dyDescent="0.25">
      <c r="A128" s="62" t="s">
        <v>90</v>
      </c>
      <c r="B128" s="26">
        <v>920</v>
      </c>
      <c r="C128" s="107"/>
      <c r="D128" s="107"/>
      <c r="E128" s="107"/>
      <c r="F128" s="107"/>
      <c r="G128" s="107"/>
      <c r="H128" s="107"/>
      <c r="I128" s="107"/>
    </row>
    <row r="129" spans="1:9" x14ac:dyDescent="0.25">
      <c r="A129" s="62" t="s">
        <v>91</v>
      </c>
      <c r="B129" s="26">
        <v>930</v>
      </c>
      <c r="C129" s="107"/>
      <c r="D129" s="107"/>
      <c r="E129" s="107"/>
      <c r="F129" s="107"/>
      <c r="G129" s="107"/>
      <c r="H129" s="107"/>
      <c r="I129" s="107"/>
    </row>
    <row r="130" spans="1:9" x14ac:dyDescent="0.25">
      <c r="A130" s="62" t="s">
        <v>92</v>
      </c>
      <c r="B130" s="26">
        <v>940</v>
      </c>
      <c r="C130" s="107">
        <v>76.400000000000006</v>
      </c>
      <c r="D130" s="107">
        <v>76.400000000000006</v>
      </c>
      <c r="E130" s="107">
        <v>76.400000000000006</v>
      </c>
      <c r="F130" s="107">
        <v>76.400000000000006</v>
      </c>
      <c r="G130" s="107">
        <v>76.400000000000006</v>
      </c>
      <c r="H130" s="107">
        <v>76.400000000000006</v>
      </c>
      <c r="I130" s="107">
        <v>76.400000000000006</v>
      </c>
    </row>
    <row r="131" spans="1:9" x14ac:dyDescent="0.25">
      <c r="A131" s="62" t="s">
        <v>93</v>
      </c>
      <c r="B131" s="26">
        <v>950</v>
      </c>
      <c r="C131" s="107"/>
      <c r="D131" s="107"/>
      <c r="E131" s="107"/>
      <c r="F131" s="107"/>
      <c r="G131" s="107"/>
      <c r="H131" s="107"/>
      <c r="I131" s="107"/>
    </row>
    <row r="132" spans="1:9" x14ac:dyDescent="0.25">
      <c r="A132" s="44"/>
      <c r="B132" s="45"/>
      <c r="C132" s="46"/>
      <c r="D132" s="46"/>
      <c r="E132" s="46"/>
      <c r="F132" s="46"/>
      <c r="G132" s="46"/>
      <c r="H132" s="46"/>
      <c r="I132" s="46"/>
    </row>
    <row r="133" spans="1:9" x14ac:dyDescent="0.25">
      <c r="A133" s="44"/>
      <c r="C133" s="47"/>
      <c r="D133" s="48"/>
      <c r="E133" s="48"/>
      <c r="F133" s="48"/>
      <c r="G133" s="48"/>
      <c r="H133" s="48"/>
      <c r="I133" s="48"/>
    </row>
    <row r="134" spans="1:9" x14ac:dyDescent="0.25">
      <c r="A134" s="44" t="s">
        <v>179</v>
      </c>
      <c r="B134" s="45"/>
      <c r="C134" s="130" t="s">
        <v>94</v>
      </c>
      <c r="D134" s="130"/>
      <c r="E134" s="130"/>
      <c r="F134" s="49"/>
      <c r="G134" s="132" t="s">
        <v>220</v>
      </c>
      <c r="H134" s="132"/>
      <c r="I134" s="132"/>
    </row>
    <row r="135" spans="1:9" s="29" customFormat="1" x14ac:dyDescent="0.25">
      <c r="A135" s="17"/>
      <c r="B135" s="1"/>
      <c r="C135" s="129" t="s">
        <v>170</v>
      </c>
      <c r="D135" s="129"/>
      <c r="E135" s="129"/>
      <c r="F135" s="17"/>
      <c r="G135" s="131" t="s">
        <v>95</v>
      </c>
      <c r="H135" s="131"/>
      <c r="I135" s="131"/>
    </row>
    <row r="136" spans="1:9" s="29" customFormat="1" x14ac:dyDescent="0.25">
      <c r="A136" s="17"/>
      <c r="B136" s="1"/>
      <c r="C136" s="17"/>
      <c r="D136" s="17"/>
      <c r="E136" s="17"/>
      <c r="F136" s="17"/>
      <c r="G136" s="15"/>
      <c r="H136" s="15"/>
      <c r="I136" s="15"/>
    </row>
    <row r="137" spans="1:9" x14ac:dyDescent="0.25">
      <c r="A137" s="44"/>
      <c r="C137" s="47"/>
      <c r="D137" s="48"/>
      <c r="E137" s="48"/>
      <c r="F137" s="48"/>
      <c r="G137" s="48"/>
      <c r="H137" s="48"/>
      <c r="I137" s="48"/>
    </row>
    <row r="138" spans="1:9" x14ac:dyDescent="0.25">
      <c r="A138" s="44" t="s">
        <v>96</v>
      </c>
      <c r="B138" s="45"/>
      <c r="C138" s="130" t="s">
        <v>94</v>
      </c>
      <c r="D138" s="130"/>
      <c r="E138" s="130"/>
      <c r="F138" s="49"/>
      <c r="G138" s="132" t="s">
        <v>221</v>
      </c>
      <c r="H138" s="132"/>
      <c r="I138" s="132"/>
    </row>
    <row r="139" spans="1:9" x14ac:dyDescent="0.25">
      <c r="A139" s="17"/>
      <c r="B139" s="1"/>
      <c r="C139" s="129" t="s">
        <v>170</v>
      </c>
      <c r="D139" s="129"/>
      <c r="E139" s="129"/>
      <c r="F139" s="17"/>
      <c r="G139" s="131" t="s">
        <v>95</v>
      </c>
      <c r="H139" s="131"/>
      <c r="I139" s="131"/>
    </row>
    <row r="140" spans="1:9" x14ac:dyDescent="0.25">
      <c r="A140" s="44"/>
      <c r="C140" s="47"/>
      <c r="D140" s="48"/>
      <c r="E140" s="48"/>
      <c r="F140" s="48"/>
      <c r="G140" s="48"/>
      <c r="H140" s="48"/>
      <c r="I140" s="48"/>
    </row>
    <row r="141" spans="1:9" x14ac:dyDescent="0.25">
      <c r="A141" s="44"/>
      <c r="C141" s="47"/>
      <c r="D141" s="48"/>
      <c r="E141" s="48"/>
      <c r="F141" s="48"/>
      <c r="G141" s="48"/>
      <c r="H141" s="130" t="s">
        <v>167</v>
      </c>
      <c r="I141" s="130"/>
    </row>
    <row r="142" spans="1:9" x14ac:dyDescent="0.25">
      <c r="A142" s="44" t="s">
        <v>166</v>
      </c>
      <c r="C142" s="47"/>
      <c r="D142" s="48"/>
      <c r="E142" s="48"/>
      <c r="F142" s="48"/>
      <c r="G142" s="48"/>
      <c r="H142" s="130" t="s">
        <v>172</v>
      </c>
      <c r="I142" s="130"/>
    </row>
    <row r="143" spans="1:9" x14ac:dyDescent="0.25">
      <c r="A143" s="44"/>
      <c r="C143" s="47"/>
      <c r="D143" s="48"/>
      <c r="E143" s="48"/>
      <c r="F143" s="48"/>
      <c r="G143" s="48"/>
      <c r="H143" s="48"/>
      <c r="I143" s="48"/>
    </row>
    <row r="144" spans="1:9" x14ac:dyDescent="0.25">
      <c r="A144" s="44"/>
      <c r="C144" s="47"/>
      <c r="D144" s="48"/>
      <c r="E144" s="48"/>
      <c r="F144" s="48"/>
      <c r="G144" s="48"/>
      <c r="H144" s="48"/>
      <c r="I144" s="48"/>
    </row>
    <row r="145" spans="1:9" x14ac:dyDescent="0.25">
      <c r="A145" s="44"/>
      <c r="C145" s="47"/>
      <c r="D145" s="48"/>
      <c r="E145" s="48"/>
      <c r="F145" s="48"/>
      <c r="G145" s="48"/>
      <c r="H145" s="48"/>
      <c r="I145" s="48"/>
    </row>
    <row r="146" spans="1:9" x14ac:dyDescent="0.25">
      <c r="A146" s="44"/>
      <c r="C146" s="47"/>
      <c r="D146" s="48"/>
      <c r="E146" s="48"/>
      <c r="F146" s="48"/>
      <c r="G146" s="48"/>
      <c r="H146" s="48"/>
      <c r="I146" s="48"/>
    </row>
    <row r="147" spans="1:9" x14ac:dyDescent="0.25">
      <c r="A147" s="44"/>
      <c r="C147" s="47"/>
      <c r="D147" s="48"/>
      <c r="E147" s="48"/>
      <c r="F147" s="48"/>
      <c r="G147" s="48"/>
      <c r="H147" s="48"/>
      <c r="I147" s="48"/>
    </row>
    <row r="148" spans="1:9" x14ac:dyDescent="0.25">
      <c r="A148" s="44"/>
      <c r="C148" s="47"/>
      <c r="D148" s="48"/>
      <c r="E148" s="48"/>
      <c r="F148" s="48"/>
      <c r="G148" s="48"/>
      <c r="H148" s="48"/>
      <c r="I148" s="48"/>
    </row>
    <row r="149" spans="1:9" x14ac:dyDescent="0.25">
      <c r="A149" s="44"/>
      <c r="C149" s="47"/>
      <c r="D149" s="48"/>
      <c r="E149" s="48"/>
      <c r="F149" s="48"/>
      <c r="G149" s="48"/>
      <c r="H149" s="48"/>
      <c r="I149" s="48"/>
    </row>
    <row r="150" spans="1:9" x14ac:dyDescent="0.25">
      <c r="A150" s="44"/>
      <c r="C150" s="47"/>
      <c r="D150" s="48"/>
      <c r="E150" s="48"/>
      <c r="F150" s="48"/>
      <c r="G150" s="48"/>
      <c r="H150" s="48"/>
      <c r="I150" s="48"/>
    </row>
    <row r="151" spans="1:9" x14ac:dyDescent="0.25">
      <c r="A151" s="44"/>
      <c r="C151" s="47"/>
      <c r="D151" s="48"/>
      <c r="E151" s="48"/>
      <c r="F151" s="48"/>
      <c r="G151" s="48"/>
      <c r="H151" s="48"/>
      <c r="I151" s="48"/>
    </row>
    <row r="152" spans="1:9" x14ac:dyDescent="0.25">
      <c r="A152" s="44"/>
      <c r="C152" s="47"/>
      <c r="D152" s="48"/>
      <c r="E152" s="48"/>
      <c r="F152" s="48"/>
      <c r="G152" s="48"/>
      <c r="H152" s="48"/>
      <c r="I152" s="48"/>
    </row>
    <row r="153" spans="1:9" x14ac:dyDescent="0.25">
      <c r="A153" s="44"/>
      <c r="C153" s="47"/>
      <c r="D153" s="48"/>
      <c r="E153" s="48"/>
      <c r="F153" s="48"/>
      <c r="G153" s="48"/>
      <c r="H153" s="48"/>
      <c r="I153" s="48"/>
    </row>
    <row r="154" spans="1:9" x14ac:dyDescent="0.25">
      <c r="A154" s="44"/>
      <c r="C154" s="47"/>
      <c r="D154" s="48"/>
      <c r="E154" s="48"/>
      <c r="F154" s="48"/>
      <c r="G154" s="48"/>
      <c r="H154" s="48"/>
      <c r="I154" s="48"/>
    </row>
    <row r="155" spans="1:9" x14ac:dyDescent="0.25">
      <c r="A155" s="44"/>
      <c r="C155" s="47"/>
      <c r="D155" s="48"/>
      <c r="E155" s="48"/>
      <c r="F155" s="48"/>
      <c r="G155" s="48"/>
      <c r="H155" s="48"/>
      <c r="I155" s="48"/>
    </row>
    <row r="156" spans="1:9" x14ac:dyDescent="0.25">
      <c r="A156" s="44"/>
      <c r="C156" s="47"/>
      <c r="D156" s="48"/>
      <c r="E156" s="48"/>
      <c r="F156" s="48"/>
      <c r="G156" s="48"/>
      <c r="H156" s="48"/>
      <c r="I156" s="48"/>
    </row>
    <row r="157" spans="1:9" x14ac:dyDescent="0.25">
      <c r="A157" s="44"/>
      <c r="C157" s="47"/>
      <c r="D157" s="48"/>
      <c r="E157" s="48"/>
      <c r="F157" s="48"/>
      <c r="G157" s="48"/>
      <c r="H157" s="48"/>
      <c r="I157" s="48"/>
    </row>
    <row r="158" spans="1:9" x14ac:dyDescent="0.25">
      <c r="A158" s="44"/>
      <c r="C158" s="47"/>
      <c r="D158" s="48"/>
      <c r="E158" s="48"/>
      <c r="F158" s="48"/>
      <c r="G158" s="48"/>
      <c r="H158" s="48"/>
      <c r="I158" s="48"/>
    </row>
    <row r="159" spans="1:9" x14ac:dyDescent="0.25">
      <c r="A159" s="44"/>
      <c r="C159" s="47"/>
      <c r="D159" s="48"/>
      <c r="E159" s="48"/>
      <c r="F159" s="48"/>
      <c r="G159" s="48"/>
      <c r="H159" s="48"/>
      <c r="I159" s="48"/>
    </row>
    <row r="160" spans="1:9" x14ac:dyDescent="0.25">
      <c r="A160" s="44"/>
      <c r="C160" s="47"/>
      <c r="D160" s="48"/>
      <c r="E160" s="48"/>
      <c r="F160" s="48"/>
      <c r="G160" s="48"/>
      <c r="H160" s="48"/>
      <c r="I160" s="48"/>
    </row>
    <row r="161" spans="1:9" x14ac:dyDescent="0.25">
      <c r="A161" s="44"/>
      <c r="C161" s="47"/>
      <c r="D161" s="48"/>
      <c r="E161" s="48"/>
      <c r="F161" s="48"/>
      <c r="G161" s="48"/>
      <c r="H161" s="48"/>
      <c r="I161" s="48"/>
    </row>
    <row r="162" spans="1:9" x14ac:dyDescent="0.25">
      <c r="A162" s="44"/>
      <c r="C162" s="47"/>
      <c r="D162" s="48"/>
      <c r="E162" s="48"/>
      <c r="F162" s="48"/>
      <c r="G162" s="48"/>
      <c r="H162" s="48"/>
      <c r="I162" s="48"/>
    </row>
    <row r="163" spans="1:9" x14ac:dyDescent="0.25">
      <c r="A163" s="44"/>
      <c r="C163" s="47"/>
      <c r="D163" s="48"/>
      <c r="E163" s="48"/>
      <c r="F163" s="48"/>
      <c r="G163" s="48"/>
      <c r="H163" s="48"/>
      <c r="I163" s="48"/>
    </row>
    <row r="164" spans="1:9" x14ac:dyDescent="0.25">
      <c r="A164" s="44"/>
      <c r="C164" s="47"/>
      <c r="D164" s="48"/>
      <c r="E164" s="48"/>
      <c r="F164" s="48"/>
      <c r="G164" s="48"/>
      <c r="H164" s="48"/>
      <c r="I164" s="48"/>
    </row>
    <row r="165" spans="1:9" x14ac:dyDescent="0.25">
      <c r="A165" s="44"/>
      <c r="C165" s="47"/>
      <c r="D165" s="48"/>
      <c r="E165" s="48"/>
      <c r="F165" s="48"/>
      <c r="G165" s="48"/>
      <c r="H165" s="48"/>
      <c r="I165" s="48"/>
    </row>
    <row r="166" spans="1:9" x14ac:dyDescent="0.25">
      <c r="A166" s="44"/>
      <c r="C166" s="47"/>
      <c r="D166" s="48"/>
      <c r="E166" s="48"/>
      <c r="F166" s="48"/>
      <c r="G166" s="48"/>
      <c r="H166" s="48"/>
      <c r="I166" s="48"/>
    </row>
    <row r="167" spans="1:9" x14ac:dyDescent="0.25">
      <c r="A167" s="44"/>
      <c r="C167" s="47"/>
      <c r="D167" s="48"/>
      <c r="E167" s="48"/>
      <c r="F167" s="48"/>
      <c r="G167" s="48"/>
      <c r="H167" s="48"/>
      <c r="I167" s="48"/>
    </row>
    <row r="168" spans="1:9" x14ac:dyDescent="0.25">
      <c r="A168" s="44"/>
      <c r="C168" s="47"/>
      <c r="D168" s="48"/>
      <c r="E168" s="48"/>
      <c r="F168" s="48"/>
      <c r="G168" s="48"/>
      <c r="H168" s="48"/>
      <c r="I168" s="48"/>
    </row>
    <row r="169" spans="1:9" x14ac:dyDescent="0.25">
      <c r="A169" s="44"/>
      <c r="C169" s="47"/>
      <c r="D169" s="48"/>
      <c r="E169" s="48"/>
      <c r="F169" s="48"/>
      <c r="G169" s="48"/>
      <c r="H169" s="48"/>
      <c r="I169" s="48"/>
    </row>
    <row r="170" spans="1:9" x14ac:dyDescent="0.25">
      <c r="A170" s="44"/>
      <c r="C170" s="47"/>
      <c r="D170" s="48"/>
      <c r="E170" s="48"/>
      <c r="F170" s="48"/>
      <c r="G170" s="48"/>
      <c r="H170" s="48"/>
      <c r="I170" s="48"/>
    </row>
    <row r="171" spans="1:9" x14ac:dyDescent="0.25">
      <c r="A171" s="44"/>
      <c r="C171" s="47"/>
      <c r="D171" s="48"/>
      <c r="E171" s="48"/>
      <c r="F171" s="48"/>
      <c r="G171" s="48"/>
      <c r="H171" s="48"/>
      <c r="I171" s="48"/>
    </row>
    <row r="172" spans="1:9" x14ac:dyDescent="0.25">
      <c r="A172" s="44"/>
      <c r="C172" s="47"/>
      <c r="D172" s="48"/>
      <c r="E172" s="48"/>
      <c r="F172" s="48"/>
      <c r="G172" s="48"/>
      <c r="H172" s="48"/>
      <c r="I172" s="48"/>
    </row>
    <row r="173" spans="1:9" x14ac:dyDescent="0.25">
      <c r="A173" s="44"/>
      <c r="C173" s="47"/>
      <c r="D173" s="48"/>
      <c r="E173" s="48"/>
      <c r="F173" s="48"/>
      <c r="G173" s="48"/>
      <c r="H173" s="48"/>
      <c r="I173" s="48"/>
    </row>
    <row r="174" spans="1:9" x14ac:dyDescent="0.25">
      <c r="A174" s="44"/>
      <c r="C174" s="47"/>
      <c r="D174" s="48"/>
      <c r="E174" s="48"/>
      <c r="F174" s="48"/>
      <c r="G174" s="48"/>
      <c r="H174" s="48"/>
      <c r="I174" s="48"/>
    </row>
    <row r="175" spans="1:9" x14ac:dyDescent="0.25">
      <c r="A175" s="44"/>
      <c r="C175" s="47"/>
      <c r="D175" s="48"/>
      <c r="E175" s="48"/>
      <c r="F175" s="48"/>
      <c r="G175" s="48"/>
      <c r="H175" s="48"/>
      <c r="I175" s="48"/>
    </row>
    <row r="176" spans="1:9" x14ac:dyDescent="0.25">
      <c r="A176" s="44"/>
      <c r="C176" s="47"/>
      <c r="D176" s="48"/>
      <c r="E176" s="48"/>
      <c r="F176" s="48"/>
      <c r="G176" s="48"/>
      <c r="H176" s="48"/>
      <c r="I176" s="48"/>
    </row>
    <row r="177" spans="1:4" x14ac:dyDescent="0.25">
      <c r="A177" s="68"/>
    </row>
    <row r="178" spans="1:4" x14ac:dyDescent="0.25">
      <c r="A178" s="68"/>
    </row>
    <row r="179" spans="1:4" x14ac:dyDescent="0.25">
      <c r="A179" s="68"/>
    </row>
    <row r="180" spans="1:4" x14ac:dyDescent="0.25">
      <c r="A180" s="68"/>
    </row>
    <row r="181" spans="1:4" x14ac:dyDescent="0.25">
      <c r="A181" s="68"/>
    </row>
    <row r="182" spans="1:4" x14ac:dyDescent="0.25">
      <c r="A182" s="68"/>
    </row>
    <row r="183" spans="1:4" x14ac:dyDescent="0.25">
      <c r="A183" s="68"/>
    </row>
    <row r="184" spans="1:4" x14ac:dyDescent="0.25">
      <c r="A184" s="68"/>
    </row>
    <row r="185" spans="1:4" x14ac:dyDescent="0.25">
      <c r="A185" s="68"/>
    </row>
    <row r="186" spans="1:4" x14ac:dyDescent="0.25">
      <c r="A186" s="68"/>
    </row>
    <row r="187" spans="1:4" x14ac:dyDescent="0.25">
      <c r="A187" s="68"/>
    </row>
    <row r="188" spans="1:4" x14ac:dyDescent="0.25">
      <c r="A188" s="68"/>
      <c r="B188" s="1"/>
      <c r="C188" s="1"/>
      <c r="D188" s="1"/>
    </row>
    <row r="189" spans="1:4" x14ac:dyDescent="0.25">
      <c r="A189" s="68"/>
      <c r="B189" s="1"/>
      <c r="C189" s="1"/>
      <c r="D189" s="1"/>
    </row>
    <row r="190" spans="1:4" x14ac:dyDescent="0.25">
      <c r="A190" s="68"/>
      <c r="B190" s="1"/>
      <c r="C190" s="1"/>
      <c r="D190" s="1"/>
    </row>
    <row r="191" spans="1:4" x14ac:dyDescent="0.25">
      <c r="A191" s="68"/>
      <c r="B191" s="1"/>
      <c r="C191" s="1"/>
      <c r="D191" s="1"/>
    </row>
    <row r="192" spans="1:4" x14ac:dyDescent="0.25">
      <c r="A192" s="68"/>
      <c r="B192" s="1"/>
      <c r="C192" s="1"/>
      <c r="D192" s="1"/>
    </row>
    <row r="193" spans="1:4" x14ac:dyDescent="0.25">
      <c r="A193" s="68"/>
      <c r="B193" s="1"/>
      <c r="C193" s="1"/>
      <c r="D193" s="1"/>
    </row>
    <row r="194" spans="1:4" x14ac:dyDescent="0.25">
      <c r="A194" s="68"/>
      <c r="B194" s="1"/>
      <c r="C194" s="1"/>
      <c r="D194" s="1"/>
    </row>
    <row r="195" spans="1:4" x14ac:dyDescent="0.25">
      <c r="A195" s="68"/>
      <c r="B195" s="1"/>
      <c r="C195" s="1"/>
      <c r="D195" s="1"/>
    </row>
    <row r="196" spans="1:4" x14ac:dyDescent="0.25">
      <c r="A196" s="68"/>
      <c r="B196" s="1"/>
      <c r="C196" s="1"/>
      <c r="D196" s="1"/>
    </row>
    <row r="197" spans="1:4" x14ac:dyDescent="0.25">
      <c r="A197" s="68"/>
      <c r="B197" s="1"/>
      <c r="C197" s="1"/>
      <c r="D197" s="1"/>
    </row>
    <row r="198" spans="1:4" x14ac:dyDescent="0.25">
      <c r="A198" s="68"/>
      <c r="B198" s="1"/>
      <c r="C198" s="1"/>
      <c r="D198" s="1"/>
    </row>
    <row r="199" spans="1:4" x14ac:dyDescent="0.25">
      <c r="A199" s="68"/>
      <c r="B199" s="1"/>
      <c r="C199" s="1"/>
      <c r="D199" s="1"/>
    </row>
    <row r="200" spans="1:4" x14ac:dyDescent="0.25">
      <c r="A200" s="68"/>
      <c r="B200" s="1"/>
      <c r="C200" s="1"/>
      <c r="D200" s="1"/>
    </row>
    <row r="201" spans="1:4" x14ac:dyDescent="0.25">
      <c r="A201" s="68"/>
      <c r="B201" s="1"/>
      <c r="C201" s="1"/>
      <c r="D201" s="1"/>
    </row>
    <row r="202" spans="1:4" x14ac:dyDescent="0.25">
      <c r="A202" s="68"/>
      <c r="B202" s="1"/>
      <c r="C202" s="1"/>
      <c r="D202" s="1"/>
    </row>
    <row r="203" spans="1:4" x14ac:dyDescent="0.25">
      <c r="A203" s="68"/>
      <c r="B203" s="1"/>
      <c r="C203" s="1"/>
      <c r="D203" s="1"/>
    </row>
    <row r="204" spans="1:4" x14ac:dyDescent="0.25">
      <c r="A204" s="68"/>
      <c r="B204" s="1"/>
      <c r="C204" s="1"/>
      <c r="D204" s="1"/>
    </row>
    <row r="205" spans="1:4" x14ac:dyDescent="0.25">
      <c r="A205" s="68"/>
      <c r="B205" s="1"/>
      <c r="C205" s="1"/>
      <c r="D205" s="1"/>
    </row>
    <row r="206" spans="1:4" x14ac:dyDescent="0.25">
      <c r="A206" s="68"/>
      <c r="B206" s="1"/>
      <c r="C206" s="1"/>
      <c r="D206" s="1"/>
    </row>
    <row r="207" spans="1:4" x14ac:dyDescent="0.25">
      <c r="A207" s="68"/>
      <c r="B207" s="1"/>
      <c r="C207" s="1"/>
      <c r="D207" s="1"/>
    </row>
    <row r="208" spans="1:4" x14ac:dyDescent="0.25">
      <c r="A208" s="68"/>
      <c r="B208" s="1"/>
      <c r="C208" s="1"/>
      <c r="D208" s="1"/>
    </row>
    <row r="209" spans="1:4" x14ac:dyDescent="0.25">
      <c r="A209" s="68"/>
      <c r="B209" s="1"/>
      <c r="C209" s="1"/>
      <c r="D209" s="1"/>
    </row>
    <row r="210" spans="1:4" x14ac:dyDescent="0.25">
      <c r="A210" s="68"/>
      <c r="B210" s="1"/>
      <c r="C210" s="1"/>
      <c r="D210" s="1"/>
    </row>
    <row r="211" spans="1:4" x14ac:dyDescent="0.25">
      <c r="A211" s="68"/>
      <c r="B211" s="1"/>
      <c r="C211" s="1"/>
      <c r="D211" s="1"/>
    </row>
    <row r="212" spans="1:4" x14ac:dyDescent="0.25">
      <c r="A212" s="68"/>
      <c r="B212" s="1"/>
      <c r="C212" s="1"/>
      <c r="D212" s="1"/>
    </row>
    <row r="213" spans="1:4" x14ac:dyDescent="0.25">
      <c r="A213" s="68"/>
      <c r="B213" s="1"/>
      <c r="C213" s="1"/>
      <c r="D213" s="1"/>
    </row>
    <row r="214" spans="1:4" x14ac:dyDescent="0.25">
      <c r="A214" s="68"/>
      <c r="B214" s="1"/>
      <c r="C214" s="1"/>
      <c r="D214" s="1"/>
    </row>
    <row r="215" spans="1:4" x14ac:dyDescent="0.25">
      <c r="A215" s="68"/>
      <c r="B215" s="1"/>
      <c r="C215" s="1"/>
      <c r="D215" s="1"/>
    </row>
    <row r="216" spans="1:4" x14ac:dyDescent="0.25">
      <c r="A216" s="68"/>
      <c r="B216" s="1"/>
      <c r="C216" s="1"/>
      <c r="D216" s="1"/>
    </row>
    <row r="217" spans="1:4" x14ac:dyDescent="0.25">
      <c r="A217" s="68"/>
      <c r="B217" s="1"/>
      <c r="C217" s="1"/>
      <c r="D217" s="1"/>
    </row>
    <row r="218" spans="1:4" x14ac:dyDescent="0.25">
      <c r="A218" s="68"/>
      <c r="B218" s="1"/>
      <c r="C218" s="1"/>
      <c r="D218" s="1"/>
    </row>
    <row r="219" spans="1:4" x14ac:dyDescent="0.25">
      <c r="A219" s="68"/>
      <c r="B219" s="1"/>
      <c r="C219" s="1"/>
      <c r="D219" s="1"/>
    </row>
    <row r="220" spans="1:4" x14ac:dyDescent="0.25">
      <c r="A220" s="68"/>
      <c r="B220" s="1"/>
      <c r="C220" s="1"/>
      <c r="D220" s="1"/>
    </row>
    <row r="221" spans="1:4" x14ac:dyDescent="0.25">
      <c r="A221" s="68"/>
      <c r="B221" s="1"/>
      <c r="C221" s="1"/>
      <c r="D221" s="1"/>
    </row>
    <row r="222" spans="1:4" x14ac:dyDescent="0.25">
      <c r="A222" s="68"/>
      <c r="B222" s="1"/>
      <c r="C222" s="1"/>
      <c r="D222" s="1"/>
    </row>
    <row r="223" spans="1:4" x14ac:dyDescent="0.25">
      <c r="A223" s="68"/>
      <c r="B223" s="1"/>
      <c r="C223" s="1"/>
      <c r="D223" s="1"/>
    </row>
    <row r="224" spans="1:4" x14ac:dyDescent="0.25">
      <c r="A224" s="68"/>
      <c r="B224" s="1"/>
      <c r="C224" s="1"/>
      <c r="D224" s="1"/>
    </row>
    <row r="225" spans="1:4" x14ac:dyDescent="0.25">
      <c r="A225" s="68"/>
      <c r="B225" s="1"/>
      <c r="C225" s="1"/>
      <c r="D225" s="1"/>
    </row>
    <row r="226" spans="1:4" x14ac:dyDescent="0.25">
      <c r="A226" s="68"/>
      <c r="B226" s="1"/>
      <c r="C226" s="1"/>
      <c r="D226" s="1"/>
    </row>
    <row r="227" spans="1:4" x14ac:dyDescent="0.25">
      <c r="A227" s="68"/>
      <c r="B227" s="1"/>
      <c r="C227" s="1"/>
      <c r="D227" s="1"/>
    </row>
    <row r="228" spans="1:4" x14ac:dyDescent="0.25">
      <c r="A228" s="68"/>
      <c r="B228" s="1"/>
      <c r="C228" s="1"/>
      <c r="D228" s="1"/>
    </row>
    <row r="229" spans="1:4" x14ac:dyDescent="0.25">
      <c r="A229" s="68"/>
      <c r="B229" s="1"/>
      <c r="C229" s="1"/>
      <c r="D229" s="1"/>
    </row>
    <row r="230" spans="1:4" x14ac:dyDescent="0.25">
      <c r="A230" s="68"/>
      <c r="B230" s="1"/>
      <c r="C230" s="1"/>
      <c r="D230" s="1"/>
    </row>
    <row r="231" spans="1:4" x14ac:dyDescent="0.25">
      <c r="A231" s="68"/>
      <c r="B231" s="1"/>
      <c r="C231" s="1"/>
      <c r="D231" s="1"/>
    </row>
    <row r="232" spans="1:4" x14ac:dyDescent="0.25">
      <c r="A232" s="68"/>
      <c r="B232" s="1"/>
      <c r="C232" s="1"/>
      <c r="D232" s="1"/>
    </row>
    <row r="233" spans="1:4" x14ac:dyDescent="0.25">
      <c r="A233" s="68"/>
      <c r="B233" s="1"/>
      <c r="C233" s="1"/>
      <c r="D233" s="1"/>
    </row>
    <row r="234" spans="1:4" x14ac:dyDescent="0.25">
      <c r="A234" s="68"/>
      <c r="B234" s="1"/>
      <c r="C234" s="1"/>
      <c r="D234" s="1"/>
    </row>
    <row r="235" spans="1:4" x14ac:dyDescent="0.25">
      <c r="A235" s="68"/>
      <c r="B235" s="1"/>
      <c r="C235" s="1"/>
      <c r="D235" s="1"/>
    </row>
    <row r="236" spans="1:4" x14ac:dyDescent="0.25">
      <c r="A236" s="68"/>
      <c r="B236" s="1"/>
      <c r="C236" s="1"/>
      <c r="D236" s="1"/>
    </row>
    <row r="237" spans="1:4" x14ac:dyDescent="0.25">
      <c r="A237" s="68"/>
      <c r="B237" s="1"/>
      <c r="C237" s="1"/>
      <c r="D237" s="1"/>
    </row>
    <row r="238" spans="1:4" x14ac:dyDescent="0.25">
      <c r="A238" s="68"/>
      <c r="B238" s="1"/>
      <c r="C238" s="1"/>
      <c r="D238" s="1"/>
    </row>
    <row r="239" spans="1:4" x14ac:dyDescent="0.25">
      <c r="A239" s="68"/>
      <c r="B239" s="1"/>
      <c r="C239" s="1"/>
      <c r="D239" s="1"/>
    </row>
    <row r="240" spans="1:4" x14ac:dyDescent="0.25">
      <c r="A240" s="68"/>
      <c r="B240" s="1"/>
      <c r="C240" s="1"/>
      <c r="D240" s="1"/>
    </row>
    <row r="241" spans="1:4" x14ac:dyDescent="0.25">
      <c r="A241" s="68"/>
      <c r="B241" s="1"/>
      <c r="C241" s="1"/>
      <c r="D241" s="1"/>
    </row>
    <row r="242" spans="1:4" x14ac:dyDescent="0.25">
      <c r="A242" s="68"/>
      <c r="B242" s="1"/>
      <c r="C242" s="1"/>
      <c r="D242" s="1"/>
    </row>
    <row r="243" spans="1:4" x14ac:dyDescent="0.25">
      <c r="A243" s="68"/>
      <c r="B243" s="1"/>
      <c r="C243" s="1"/>
      <c r="D243" s="1"/>
    </row>
    <row r="244" spans="1:4" x14ac:dyDescent="0.25">
      <c r="A244" s="68"/>
      <c r="B244" s="1"/>
      <c r="C244" s="1"/>
      <c r="D244" s="1"/>
    </row>
    <row r="245" spans="1:4" x14ac:dyDescent="0.25">
      <c r="A245" s="68"/>
      <c r="B245" s="1"/>
      <c r="C245" s="1"/>
      <c r="D245" s="1"/>
    </row>
    <row r="246" spans="1:4" x14ac:dyDescent="0.25">
      <c r="A246" s="68"/>
      <c r="B246" s="1"/>
      <c r="C246" s="1"/>
      <c r="D246" s="1"/>
    </row>
    <row r="247" spans="1:4" x14ac:dyDescent="0.25">
      <c r="A247" s="68"/>
      <c r="B247" s="1"/>
      <c r="C247" s="1"/>
      <c r="D247" s="1"/>
    </row>
    <row r="248" spans="1:4" x14ac:dyDescent="0.25">
      <c r="A248" s="68"/>
      <c r="B248" s="1"/>
      <c r="C248" s="1"/>
      <c r="D248" s="1"/>
    </row>
    <row r="249" spans="1:4" x14ac:dyDescent="0.25">
      <c r="A249" s="68"/>
      <c r="B249" s="1"/>
      <c r="C249" s="1"/>
      <c r="D249" s="1"/>
    </row>
    <row r="250" spans="1:4" x14ac:dyDescent="0.25">
      <c r="A250" s="68"/>
      <c r="B250" s="1"/>
      <c r="C250" s="1"/>
      <c r="D250" s="1"/>
    </row>
    <row r="251" spans="1:4" x14ac:dyDescent="0.25">
      <c r="A251" s="68"/>
      <c r="B251" s="1"/>
      <c r="C251" s="1"/>
      <c r="D251" s="1"/>
    </row>
    <row r="252" spans="1:4" x14ac:dyDescent="0.25">
      <c r="A252" s="68"/>
      <c r="B252" s="1"/>
      <c r="C252" s="1"/>
      <c r="D252" s="1"/>
    </row>
    <row r="253" spans="1:4" x14ac:dyDescent="0.25">
      <c r="A253" s="68"/>
      <c r="B253" s="1"/>
      <c r="C253" s="1"/>
      <c r="D253" s="1"/>
    </row>
    <row r="254" spans="1:4" x14ac:dyDescent="0.25">
      <c r="A254" s="68"/>
      <c r="B254" s="1"/>
      <c r="C254" s="1"/>
      <c r="D254" s="1"/>
    </row>
    <row r="255" spans="1:4" x14ac:dyDescent="0.25">
      <c r="A255" s="68"/>
      <c r="B255" s="1"/>
      <c r="C255" s="1"/>
      <c r="D255" s="1"/>
    </row>
    <row r="256" spans="1:4" x14ac:dyDescent="0.25">
      <c r="A256" s="68"/>
      <c r="B256" s="1"/>
      <c r="C256" s="1"/>
      <c r="D256" s="1"/>
    </row>
    <row r="257" spans="1:4" x14ac:dyDescent="0.25">
      <c r="A257" s="68"/>
      <c r="B257" s="1"/>
      <c r="C257" s="1"/>
      <c r="D257" s="1"/>
    </row>
    <row r="258" spans="1:4" x14ac:dyDescent="0.25">
      <c r="A258" s="68"/>
      <c r="B258" s="1"/>
      <c r="C258" s="1"/>
      <c r="D258" s="1"/>
    </row>
    <row r="259" spans="1:4" x14ac:dyDescent="0.25">
      <c r="A259" s="68"/>
      <c r="B259" s="1"/>
      <c r="C259" s="1"/>
      <c r="D259" s="1"/>
    </row>
    <row r="260" spans="1:4" x14ac:dyDescent="0.25">
      <c r="A260" s="68"/>
      <c r="B260" s="1"/>
      <c r="C260" s="1"/>
      <c r="D260" s="1"/>
    </row>
    <row r="261" spans="1:4" x14ac:dyDescent="0.25">
      <c r="A261" s="68"/>
      <c r="B261" s="1"/>
      <c r="C261" s="1"/>
      <c r="D261" s="1"/>
    </row>
    <row r="262" spans="1:4" x14ac:dyDescent="0.25">
      <c r="A262" s="68"/>
      <c r="B262" s="1"/>
      <c r="C262" s="1"/>
      <c r="D262" s="1"/>
    </row>
    <row r="263" spans="1:4" x14ac:dyDescent="0.25">
      <c r="A263" s="68"/>
      <c r="B263" s="1"/>
      <c r="C263" s="1"/>
      <c r="D263" s="1"/>
    </row>
    <row r="264" spans="1:4" x14ac:dyDescent="0.25">
      <c r="A264" s="68"/>
      <c r="B264" s="1"/>
      <c r="C264" s="1"/>
      <c r="D264" s="1"/>
    </row>
    <row r="265" spans="1:4" x14ac:dyDescent="0.25">
      <c r="A265" s="68"/>
      <c r="B265" s="1"/>
      <c r="C265" s="1"/>
      <c r="D265" s="1"/>
    </row>
    <row r="266" spans="1:4" x14ac:dyDescent="0.25">
      <c r="A266" s="68"/>
      <c r="B266" s="1"/>
      <c r="C266" s="1"/>
      <c r="D266" s="1"/>
    </row>
    <row r="267" spans="1:4" x14ac:dyDescent="0.25">
      <c r="A267" s="68"/>
      <c r="B267" s="1"/>
      <c r="C267" s="1"/>
      <c r="D267" s="1"/>
    </row>
    <row r="268" spans="1:4" x14ac:dyDescent="0.25">
      <c r="A268" s="68"/>
      <c r="B268" s="1"/>
      <c r="C268" s="1"/>
      <c r="D268" s="1"/>
    </row>
    <row r="269" spans="1:4" x14ac:dyDescent="0.25">
      <c r="A269" s="68"/>
      <c r="B269" s="1"/>
      <c r="C269" s="1"/>
      <c r="D269" s="1"/>
    </row>
    <row r="270" spans="1:4" x14ac:dyDescent="0.25">
      <c r="A270" s="68"/>
      <c r="B270" s="1"/>
      <c r="C270" s="1"/>
      <c r="D270" s="1"/>
    </row>
    <row r="271" spans="1:4" x14ac:dyDescent="0.25">
      <c r="A271" s="68"/>
      <c r="B271" s="1"/>
      <c r="C271" s="1"/>
      <c r="D271" s="1"/>
    </row>
    <row r="272" spans="1:4" x14ac:dyDescent="0.25">
      <c r="A272" s="68"/>
      <c r="B272" s="1"/>
      <c r="C272" s="1"/>
      <c r="D272" s="1"/>
    </row>
    <row r="273" spans="1:4" x14ac:dyDescent="0.25">
      <c r="A273" s="68"/>
      <c r="B273" s="1"/>
      <c r="C273" s="1"/>
      <c r="D273" s="1"/>
    </row>
    <row r="274" spans="1:4" x14ac:dyDescent="0.25">
      <c r="A274" s="68"/>
      <c r="B274" s="1"/>
      <c r="C274" s="1"/>
      <c r="D274" s="1"/>
    </row>
    <row r="275" spans="1:4" x14ac:dyDescent="0.25">
      <c r="A275" s="68"/>
      <c r="B275" s="1"/>
      <c r="C275" s="1"/>
      <c r="D275" s="1"/>
    </row>
    <row r="276" spans="1:4" x14ac:dyDescent="0.25">
      <c r="A276" s="68"/>
      <c r="B276" s="1"/>
      <c r="C276" s="1"/>
      <c r="D276" s="1"/>
    </row>
    <row r="277" spans="1:4" x14ac:dyDescent="0.25">
      <c r="A277" s="68"/>
      <c r="B277" s="1"/>
      <c r="C277" s="1"/>
      <c r="D277" s="1"/>
    </row>
    <row r="278" spans="1:4" x14ac:dyDescent="0.25">
      <c r="A278" s="68"/>
      <c r="B278" s="1"/>
      <c r="C278" s="1"/>
      <c r="D278" s="1"/>
    </row>
    <row r="279" spans="1:4" x14ac:dyDescent="0.25">
      <c r="A279" s="68"/>
      <c r="B279" s="1"/>
      <c r="C279" s="1"/>
      <c r="D279" s="1"/>
    </row>
    <row r="280" spans="1:4" x14ac:dyDescent="0.25">
      <c r="A280" s="68"/>
      <c r="B280" s="1"/>
      <c r="C280" s="1"/>
      <c r="D280" s="1"/>
    </row>
    <row r="281" spans="1:4" x14ac:dyDescent="0.25">
      <c r="A281" s="68"/>
      <c r="B281" s="1"/>
      <c r="C281" s="1"/>
      <c r="D281" s="1"/>
    </row>
    <row r="282" spans="1:4" x14ac:dyDescent="0.25">
      <c r="A282" s="68"/>
      <c r="B282" s="1"/>
      <c r="C282" s="1"/>
      <c r="D282" s="1"/>
    </row>
    <row r="283" spans="1:4" x14ac:dyDescent="0.25">
      <c r="A283" s="68"/>
      <c r="B283" s="1"/>
      <c r="C283" s="1"/>
      <c r="D283" s="1"/>
    </row>
    <row r="284" spans="1:4" x14ac:dyDescent="0.25">
      <c r="A284" s="68"/>
      <c r="B284" s="1"/>
      <c r="C284" s="1"/>
      <c r="D284" s="1"/>
    </row>
    <row r="285" spans="1:4" x14ac:dyDescent="0.25">
      <c r="A285" s="68"/>
      <c r="B285" s="1"/>
      <c r="C285" s="1"/>
      <c r="D285" s="1"/>
    </row>
    <row r="286" spans="1:4" x14ac:dyDescent="0.25">
      <c r="A286" s="68"/>
      <c r="B286" s="1"/>
      <c r="C286" s="1"/>
      <c r="D286" s="1"/>
    </row>
    <row r="287" spans="1:4" x14ac:dyDescent="0.25">
      <c r="A287" s="68"/>
      <c r="B287" s="1"/>
      <c r="C287" s="1"/>
      <c r="D287" s="1"/>
    </row>
    <row r="288" spans="1:4" x14ac:dyDescent="0.25">
      <c r="A288" s="68"/>
      <c r="B288" s="1"/>
      <c r="C288" s="1"/>
      <c r="D288" s="1"/>
    </row>
    <row r="289" spans="1:4" x14ac:dyDescent="0.25">
      <c r="A289" s="68"/>
      <c r="B289" s="1"/>
      <c r="C289" s="1"/>
      <c r="D289" s="1"/>
    </row>
    <row r="290" spans="1:4" x14ac:dyDescent="0.25">
      <c r="A290" s="68"/>
      <c r="B290" s="1"/>
      <c r="C290" s="1"/>
      <c r="D290" s="1"/>
    </row>
    <row r="291" spans="1:4" x14ac:dyDescent="0.25">
      <c r="A291" s="68"/>
      <c r="B291" s="1"/>
      <c r="C291" s="1"/>
      <c r="D291" s="1"/>
    </row>
    <row r="292" spans="1:4" x14ac:dyDescent="0.25">
      <c r="A292" s="68"/>
      <c r="B292" s="1"/>
      <c r="C292" s="1"/>
      <c r="D292" s="1"/>
    </row>
    <row r="293" spans="1:4" x14ac:dyDescent="0.25">
      <c r="A293" s="68"/>
      <c r="B293" s="1"/>
      <c r="C293" s="1"/>
      <c r="D293" s="1"/>
    </row>
    <row r="294" spans="1:4" x14ac:dyDescent="0.25">
      <c r="A294" s="68"/>
      <c r="B294" s="1"/>
      <c r="C294" s="1"/>
      <c r="D294" s="1"/>
    </row>
    <row r="295" spans="1:4" x14ac:dyDescent="0.25">
      <c r="A295" s="68"/>
      <c r="B295" s="1"/>
      <c r="C295" s="1"/>
      <c r="D295" s="1"/>
    </row>
    <row r="296" spans="1:4" x14ac:dyDescent="0.25">
      <c r="A296" s="68"/>
      <c r="B296" s="1"/>
      <c r="C296" s="1"/>
      <c r="D296" s="1"/>
    </row>
    <row r="297" spans="1:4" x14ac:dyDescent="0.25">
      <c r="A297" s="68"/>
      <c r="B297" s="1"/>
      <c r="C297" s="1"/>
      <c r="D297" s="1"/>
    </row>
    <row r="298" spans="1:4" x14ac:dyDescent="0.25">
      <c r="A298" s="68"/>
      <c r="B298" s="1"/>
      <c r="C298" s="1"/>
      <c r="D298" s="1"/>
    </row>
    <row r="299" spans="1:4" x14ac:dyDescent="0.25">
      <c r="A299" s="68"/>
      <c r="B299" s="1"/>
      <c r="C299" s="1"/>
      <c r="D299" s="1"/>
    </row>
    <row r="300" spans="1:4" x14ac:dyDescent="0.25">
      <c r="A300" s="68"/>
      <c r="B300" s="1"/>
      <c r="C300" s="1"/>
      <c r="D300" s="1"/>
    </row>
    <row r="301" spans="1:4" x14ac:dyDescent="0.25">
      <c r="A301" s="68"/>
      <c r="B301" s="1"/>
      <c r="C301" s="1"/>
      <c r="D301" s="1"/>
    </row>
    <row r="302" spans="1:4" x14ac:dyDescent="0.25">
      <c r="A302" s="68"/>
      <c r="B302" s="1"/>
      <c r="C302" s="1"/>
      <c r="D302" s="1"/>
    </row>
    <row r="303" spans="1:4" x14ac:dyDescent="0.25">
      <c r="A303" s="68"/>
      <c r="B303" s="1"/>
      <c r="C303" s="1"/>
      <c r="D303" s="1"/>
    </row>
    <row r="304" spans="1:4" x14ac:dyDescent="0.25">
      <c r="A304" s="68"/>
      <c r="B304" s="1"/>
      <c r="C304" s="1"/>
      <c r="D304" s="1"/>
    </row>
    <row r="305" spans="1:4" x14ac:dyDescent="0.25">
      <c r="A305" s="68"/>
      <c r="B305" s="1"/>
      <c r="C305" s="1"/>
      <c r="D305" s="1"/>
    </row>
    <row r="306" spans="1:4" x14ac:dyDescent="0.25">
      <c r="A306" s="68"/>
      <c r="B306" s="1"/>
      <c r="C306" s="1"/>
      <c r="D306" s="1"/>
    </row>
    <row r="307" spans="1:4" x14ac:dyDescent="0.25">
      <c r="A307" s="68"/>
      <c r="B307" s="1"/>
      <c r="C307" s="1"/>
      <c r="D307" s="1"/>
    </row>
    <row r="308" spans="1:4" x14ac:dyDescent="0.25">
      <c r="A308" s="68"/>
      <c r="B308" s="1"/>
      <c r="C308" s="1"/>
      <c r="D308" s="1"/>
    </row>
    <row r="309" spans="1:4" x14ac:dyDescent="0.25">
      <c r="A309" s="68"/>
      <c r="B309" s="1"/>
      <c r="C309" s="1"/>
      <c r="D309" s="1"/>
    </row>
    <row r="310" spans="1:4" x14ac:dyDescent="0.25">
      <c r="A310" s="68"/>
      <c r="B310" s="1"/>
      <c r="C310" s="1"/>
      <c r="D310" s="1"/>
    </row>
    <row r="311" spans="1:4" x14ac:dyDescent="0.25">
      <c r="A311" s="68"/>
      <c r="B311" s="1"/>
      <c r="C311" s="1"/>
      <c r="D311" s="1"/>
    </row>
    <row r="312" spans="1:4" x14ac:dyDescent="0.25">
      <c r="A312" s="68"/>
      <c r="B312" s="1"/>
      <c r="C312" s="1"/>
      <c r="D312" s="1"/>
    </row>
    <row r="313" spans="1:4" x14ac:dyDescent="0.25">
      <c r="A313" s="68"/>
      <c r="B313" s="1"/>
      <c r="C313" s="1"/>
      <c r="D313" s="1"/>
    </row>
    <row r="314" spans="1:4" x14ac:dyDescent="0.25">
      <c r="A314" s="68"/>
      <c r="B314" s="1"/>
      <c r="C314" s="1"/>
      <c r="D314" s="1"/>
    </row>
    <row r="315" spans="1:4" x14ac:dyDescent="0.25">
      <c r="A315" s="68"/>
      <c r="B315" s="1"/>
      <c r="C315" s="1"/>
      <c r="D315" s="1"/>
    </row>
    <row r="316" spans="1:4" x14ac:dyDescent="0.25">
      <c r="A316" s="68"/>
      <c r="B316" s="1"/>
      <c r="C316" s="1"/>
      <c r="D316" s="1"/>
    </row>
    <row r="317" spans="1:4" x14ac:dyDescent="0.25">
      <c r="A317" s="68"/>
      <c r="B317" s="1"/>
      <c r="C317" s="1"/>
      <c r="D317" s="1"/>
    </row>
    <row r="318" spans="1:4" x14ac:dyDescent="0.25">
      <c r="A318" s="68"/>
      <c r="B318" s="1"/>
      <c r="C318" s="1"/>
      <c r="D318" s="1"/>
    </row>
    <row r="319" spans="1:4" x14ac:dyDescent="0.25">
      <c r="A319" s="68"/>
      <c r="B319" s="1"/>
      <c r="C319" s="1"/>
      <c r="D319" s="1"/>
    </row>
    <row r="320" spans="1:4" x14ac:dyDescent="0.25">
      <c r="A320" s="68"/>
      <c r="B320" s="1"/>
      <c r="C320" s="1"/>
      <c r="D320" s="1"/>
    </row>
    <row r="321" spans="1:4" x14ac:dyDescent="0.25">
      <c r="A321" s="68"/>
      <c r="B321" s="1"/>
      <c r="C321" s="1"/>
      <c r="D321" s="1"/>
    </row>
    <row r="322" spans="1:4" x14ac:dyDescent="0.25">
      <c r="A322" s="68"/>
      <c r="B322" s="1"/>
      <c r="C322" s="1"/>
      <c r="D322" s="1"/>
    </row>
    <row r="323" spans="1:4" x14ac:dyDescent="0.25">
      <c r="A323" s="68"/>
      <c r="B323" s="1"/>
      <c r="C323" s="1"/>
      <c r="D323" s="1"/>
    </row>
    <row r="324" spans="1:4" x14ac:dyDescent="0.25">
      <c r="A324" s="68"/>
      <c r="B324" s="1"/>
      <c r="C324" s="1"/>
      <c r="D324" s="1"/>
    </row>
    <row r="325" spans="1:4" x14ac:dyDescent="0.25">
      <c r="A325" s="68"/>
      <c r="B325" s="1"/>
      <c r="C325" s="1"/>
      <c r="D325" s="1"/>
    </row>
    <row r="326" spans="1:4" x14ac:dyDescent="0.25">
      <c r="A326" s="68"/>
      <c r="B326" s="1"/>
      <c r="C326" s="1"/>
      <c r="D326" s="1"/>
    </row>
    <row r="327" spans="1:4" x14ac:dyDescent="0.25">
      <c r="A327" s="68"/>
      <c r="B327" s="1"/>
      <c r="C327" s="1"/>
      <c r="D327" s="1"/>
    </row>
    <row r="328" spans="1:4" x14ac:dyDescent="0.25">
      <c r="A328" s="68"/>
      <c r="B328" s="1"/>
      <c r="C328" s="1"/>
      <c r="D328" s="1"/>
    </row>
    <row r="329" spans="1:4" x14ac:dyDescent="0.25">
      <c r="A329" s="68"/>
      <c r="B329" s="1"/>
      <c r="C329" s="1"/>
      <c r="D329" s="1"/>
    </row>
    <row r="330" spans="1:4" x14ac:dyDescent="0.25">
      <c r="A330" s="68"/>
      <c r="B330" s="1"/>
      <c r="C330" s="1"/>
      <c r="D330" s="1"/>
    </row>
    <row r="331" spans="1:4" x14ac:dyDescent="0.25">
      <c r="A331" s="68"/>
      <c r="B331" s="1"/>
      <c r="C331" s="1"/>
      <c r="D331" s="1"/>
    </row>
    <row r="332" spans="1:4" x14ac:dyDescent="0.25">
      <c r="A332" s="68"/>
      <c r="B332" s="1"/>
      <c r="C332" s="1"/>
      <c r="D332" s="1"/>
    </row>
    <row r="333" spans="1:4" x14ac:dyDescent="0.25">
      <c r="A333" s="68"/>
      <c r="B333" s="1"/>
      <c r="C333" s="1"/>
      <c r="D333" s="1"/>
    </row>
    <row r="334" spans="1:4" x14ac:dyDescent="0.25">
      <c r="A334" s="68"/>
      <c r="B334" s="1"/>
      <c r="C334" s="1"/>
      <c r="D334" s="1"/>
    </row>
    <row r="335" spans="1:4" x14ac:dyDescent="0.25">
      <c r="A335" s="68"/>
      <c r="B335" s="1"/>
      <c r="C335" s="1"/>
      <c r="D335" s="1"/>
    </row>
    <row r="336" spans="1:4" x14ac:dyDescent="0.25">
      <c r="A336" s="68"/>
      <c r="B336" s="1"/>
      <c r="C336" s="1"/>
      <c r="D336" s="1"/>
    </row>
    <row r="337" spans="1:4" x14ac:dyDescent="0.25">
      <c r="A337" s="68"/>
      <c r="B337" s="1"/>
      <c r="C337" s="1"/>
      <c r="D337" s="1"/>
    </row>
    <row r="338" spans="1:4" x14ac:dyDescent="0.25">
      <c r="A338" s="68"/>
      <c r="B338" s="1"/>
      <c r="C338" s="1"/>
      <c r="D338" s="1"/>
    </row>
    <row r="339" spans="1:4" x14ac:dyDescent="0.25">
      <c r="A339" s="68"/>
      <c r="B339" s="1"/>
      <c r="C339" s="1"/>
      <c r="D339" s="1"/>
    </row>
    <row r="340" spans="1:4" x14ac:dyDescent="0.25">
      <c r="A340" s="68"/>
      <c r="B340" s="1"/>
      <c r="C340" s="1"/>
      <c r="D340" s="1"/>
    </row>
    <row r="341" spans="1:4" x14ac:dyDescent="0.25">
      <c r="A341" s="68"/>
      <c r="B341" s="1"/>
      <c r="C341" s="1"/>
      <c r="D341" s="1"/>
    </row>
    <row r="342" spans="1:4" x14ac:dyDescent="0.25">
      <c r="A342" s="68"/>
      <c r="B342" s="1"/>
      <c r="C342" s="1"/>
      <c r="D342" s="1"/>
    </row>
    <row r="343" spans="1:4" x14ac:dyDescent="0.25">
      <c r="A343" s="68"/>
      <c r="B343" s="1"/>
      <c r="C343" s="1"/>
      <c r="D343" s="1"/>
    </row>
  </sheetData>
  <mergeCells count="40">
    <mergeCell ref="B27:G27"/>
    <mergeCell ref="F42:I42"/>
    <mergeCell ref="B42:B43"/>
    <mergeCell ref="C42:C43"/>
    <mergeCell ref="D42:D43"/>
    <mergeCell ref="E42:E43"/>
    <mergeCell ref="B28:E28"/>
    <mergeCell ref="B29:E29"/>
    <mergeCell ref="B30:E30"/>
    <mergeCell ref="B31:G31"/>
    <mergeCell ref="B32:E32"/>
    <mergeCell ref="F1:H1"/>
    <mergeCell ref="F4:H4"/>
    <mergeCell ref="F2:H2"/>
    <mergeCell ref="F3:H3"/>
    <mergeCell ref="F5:H5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7:H7"/>
    <mergeCell ref="F8:H8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  <mergeCell ref="H22:I22"/>
    <mergeCell ref="B26:E26"/>
    <mergeCell ref="H26:I26"/>
  </mergeCells>
  <phoneticPr fontId="0" type="noConversion"/>
  <pageMargins left="0.97" right="0.34" top="0.65" bottom="0.65" header="0.59" footer="0.54"/>
  <pageSetup paperSize="9" scale="32" fitToHeight="2" orientation="portrait" r:id="rId1"/>
  <rowBreaks count="1" manualBreakCount="1">
    <brk id="7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23" zoomScale="50" zoomScaleNormal="55" zoomScaleSheetLayoutView="50" workbookViewId="0">
      <selection activeCell="P50" sqref="P50"/>
    </sheetView>
  </sheetViews>
  <sheetFormatPr defaultColWidth="9.140625" defaultRowHeight="20.25" x14ac:dyDescent="0.25"/>
  <cols>
    <col min="1" max="1" width="44.85546875" style="70" customWidth="1"/>
    <col min="2" max="2" width="28.85546875" style="95" customWidth="1"/>
    <col min="3" max="3" width="26.42578125" style="70" customWidth="1"/>
    <col min="4" max="4" width="16.140625" style="70" customWidth="1"/>
    <col min="5" max="5" width="15.42578125" style="70" customWidth="1"/>
    <col min="6" max="6" width="17.28515625" style="70" customWidth="1"/>
    <col min="7" max="7" width="15.28515625" style="70" customWidth="1"/>
    <col min="8" max="8" width="16.42578125" style="70" customWidth="1"/>
    <col min="9" max="9" width="15.5703125" style="70" customWidth="1"/>
    <col min="10" max="10" width="16.85546875" style="70" customWidth="1"/>
    <col min="11" max="11" width="16.7109375" style="70" customWidth="1"/>
    <col min="12" max="12" width="15.140625" style="70" customWidth="1"/>
    <col min="13" max="13" width="21.85546875" style="70" customWidth="1"/>
    <col min="14" max="14" width="11.7109375" style="70" customWidth="1"/>
    <col min="15" max="15" width="17.140625" style="70" customWidth="1"/>
    <col min="16" max="16" width="11.140625" style="70" customWidth="1"/>
    <col min="17" max="17" width="11.7109375" style="70" customWidth="1"/>
    <col min="18" max="18" width="12.28515625" style="70" bestFit="1" customWidth="1"/>
    <col min="19" max="21" width="9.140625" style="70" customWidth="1"/>
    <col min="22" max="22" width="15.28515625" style="70" customWidth="1"/>
    <col min="23" max="23" width="11.7109375" style="70" customWidth="1"/>
    <col min="24" max="24" width="14.5703125" style="70" customWidth="1"/>
    <col min="25" max="25" width="12.28515625" style="70" customWidth="1"/>
    <col min="26" max="26" width="10.85546875" style="70" customWidth="1"/>
    <col min="27" max="27" width="13.42578125" style="70" customWidth="1"/>
    <col min="28" max="28" width="13.7109375" style="70" customWidth="1"/>
    <col min="29" max="29" width="14" style="70" customWidth="1"/>
    <col min="30" max="30" width="11.42578125" style="70" customWidth="1"/>
    <col min="31" max="31" width="12.85546875" style="70" customWidth="1"/>
    <col min="32" max="16384" width="9.140625" style="70"/>
  </cols>
  <sheetData>
    <row r="1" spans="1:13" x14ac:dyDescent="0.25">
      <c r="K1" s="150" t="s">
        <v>97</v>
      </c>
      <c r="L1" s="150"/>
    </row>
    <row r="2" spans="1:13" ht="60.75" customHeight="1" x14ac:dyDescent="0.25">
      <c r="K2" s="150" t="s">
        <v>148</v>
      </c>
      <c r="L2" s="150"/>
    </row>
    <row r="3" spans="1:13" x14ac:dyDescent="0.25">
      <c r="A3" s="200" t="s">
        <v>98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x14ac:dyDescent="0.25">
      <c r="A4" s="200" t="s">
        <v>181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63.75" customHeight="1" x14ac:dyDescent="0.25">
      <c r="A5" s="201" t="s">
        <v>168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20.100000000000001" customHeight="1" x14ac:dyDescent="0.25">
      <c r="A6" s="203" t="s">
        <v>99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3" ht="21.95" customHeight="1" x14ac:dyDescent="0.25">
      <c r="A7" s="206" t="s">
        <v>144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</row>
    <row r="8" spans="1:13" ht="3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10.5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</row>
    <row r="10" spans="1:13" ht="10.5" hidden="1" customHeight="1" x14ac:dyDescent="0.25">
      <c r="B10" s="70"/>
    </row>
    <row r="11" spans="1:13" s="96" customFormat="1" ht="63.75" customHeight="1" x14ac:dyDescent="0.25">
      <c r="A11" s="149" t="s">
        <v>26</v>
      </c>
      <c r="B11" s="149"/>
      <c r="C11" s="149"/>
      <c r="D11" s="149" t="s">
        <v>28</v>
      </c>
      <c r="E11" s="149"/>
      <c r="F11" s="149" t="s">
        <v>100</v>
      </c>
      <c r="G11" s="149"/>
      <c r="H11" s="149" t="s">
        <v>101</v>
      </c>
      <c r="I11" s="149"/>
      <c r="J11" s="149" t="s">
        <v>102</v>
      </c>
      <c r="K11" s="149"/>
      <c r="L11" s="149" t="s">
        <v>103</v>
      </c>
      <c r="M11" s="149"/>
    </row>
    <row r="12" spans="1:13" s="96" customFormat="1" ht="24.95" customHeight="1" x14ac:dyDescent="0.25">
      <c r="A12" s="149">
        <v>1</v>
      </c>
      <c r="B12" s="149"/>
      <c r="C12" s="149"/>
      <c r="D12" s="149">
        <v>2</v>
      </c>
      <c r="E12" s="149"/>
      <c r="F12" s="149">
        <v>3</v>
      </c>
      <c r="G12" s="149"/>
      <c r="H12" s="149">
        <v>4</v>
      </c>
      <c r="I12" s="149"/>
      <c r="J12" s="149">
        <v>5</v>
      </c>
      <c r="K12" s="149"/>
      <c r="L12" s="149">
        <v>6</v>
      </c>
      <c r="M12" s="149"/>
    </row>
    <row r="13" spans="1:13" s="96" customFormat="1" ht="70.5" customHeight="1" x14ac:dyDescent="0.25">
      <c r="A13" s="189" t="s">
        <v>191</v>
      </c>
      <c r="B13" s="190"/>
      <c r="C13" s="191"/>
      <c r="D13" s="204"/>
      <c r="E13" s="205"/>
      <c r="F13" s="204"/>
      <c r="G13" s="205"/>
      <c r="H13" s="204"/>
      <c r="I13" s="205"/>
      <c r="J13" s="185"/>
      <c r="K13" s="186"/>
      <c r="L13" s="187"/>
      <c r="M13" s="188"/>
    </row>
    <row r="14" spans="1:13" s="96" customFormat="1" ht="27" customHeight="1" x14ac:dyDescent="0.25">
      <c r="A14" s="165" t="s">
        <v>104</v>
      </c>
      <c r="B14" s="166"/>
      <c r="C14" s="167"/>
      <c r="D14" s="194">
        <v>3</v>
      </c>
      <c r="E14" s="195"/>
      <c r="F14" s="194">
        <v>3</v>
      </c>
      <c r="G14" s="195"/>
      <c r="H14" s="194">
        <v>5</v>
      </c>
      <c r="I14" s="195"/>
      <c r="J14" s="181"/>
      <c r="K14" s="182"/>
      <c r="L14" s="181"/>
      <c r="M14" s="182"/>
    </row>
    <row r="15" spans="1:13" s="96" customFormat="1" ht="24.95" customHeight="1" x14ac:dyDescent="0.25">
      <c r="A15" s="165" t="s">
        <v>105</v>
      </c>
      <c r="B15" s="166"/>
      <c r="C15" s="167"/>
      <c r="D15" s="198">
        <v>14</v>
      </c>
      <c r="E15" s="199"/>
      <c r="F15" s="194">
        <v>13.5</v>
      </c>
      <c r="G15" s="195"/>
      <c r="H15" s="194">
        <v>18.5</v>
      </c>
      <c r="I15" s="195"/>
      <c r="J15" s="181"/>
      <c r="K15" s="182"/>
      <c r="L15" s="181"/>
      <c r="M15" s="182"/>
    </row>
    <row r="16" spans="1:13" s="96" customFormat="1" ht="24.95" customHeight="1" x14ac:dyDescent="0.25">
      <c r="A16" s="165" t="s">
        <v>106</v>
      </c>
      <c r="B16" s="166"/>
      <c r="C16" s="167"/>
      <c r="D16" s="198">
        <v>31.75</v>
      </c>
      <c r="E16" s="199"/>
      <c r="F16" s="194">
        <v>32</v>
      </c>
      <c r="G16" s="195"/>
      <c r="H16" s="198">
        <v>34.75</v>
      </c>
      <c r="I16" s="199"/>
      <c r="J16" s="181"/>
      <c r="K16" s="182"/>
      <c r="L16" s="181"/>
      <c r="M16" s="182"/>
    </row>
    <row r="17" spans="1:18" s="96" customFormat="1" ht="24.95" customHeight="1" x14ac:dyDescent="0.25">
      <c r="A17" s="165" t="s">
        <v>107</v>
      </c>
      <c r="B17" s="166"/>
      <c r="C17" s="167"/>
      <c r="D17" s="198">
        <v>4.5</v>
      </c>
      <c r="E17" s="199"/>
      <c r="F17" s="198">
        <v>4.5</v>
      </c>
      <c r="G17" s="199"/>
      <c r="H17" s="198">
        <v>4.5</v>
      </c>
      <c r="I17" s="199"/>
      <c r="J17" s="181"/>
      <c r="K17" s="182"/>
      <c r="L17" s="181"/>
      <c r="M17" s="182"/>
      <c r="R17" s="97"/>
    </row>
    <row r="18" spans="1:18" s="96" customFormat="1" ht="24.6" customHeight="1" x14ac:dyDescent="0.25">
      <c r="A18" s="165" t="s">
        <v>108</v>
      </c>
      <c r="B18" s="166"/>
      <c r="C18" s="167"/>
      <c r="D18" s="198">
        <v>14.75</v>
      </c>
      <c r="E18" s="199"/>
      <c r="F18" s="198">
        <v>16</v>
      </c>
      <c r="G18" s="199"/>
      <c r="H18" s="198">
        <v>17</v>
      </c>
      <c r="I18" s="199"/>
      <c r="J18" s="181"/>
      <c r="K18" s="182"/>
      <c r="L18" s="181"/>
      <c r="M18" s="182"/>
    </row>
    <row r="19" spans="1:18" s="96" customFormat="1" ht="24.6" customHeight="1" x14ac:dyDescent="0.25">
      <c r="A19" s="189" t="s">
        <v>177</v>
      </c>
      <c r="B19" s="190"/>
      <c r="C19" s="191"/>
      <c r="D19" s="192">
        <f>D20+D21+D22+D23+D24</f>
        <v>15663.400000000001</v>
      </c>
      <c r="E19" s="193"/>
      <c r="F19" s="192">
        <f>F20+F21+F22+F23+F24</f>
        <v>16100</v>
      </c>
      <c r="G19" s="193"/>
      <c r="H19" s="192">
        <f>H20+H21+H22+H23+H24</f>
        <v>16600</v>
      </c>
      <c r="I19" s="193"/>
      <c r="J19" s="185"/>
      <c r="K19" s="186"/>
      <c r="L19" s="187"/>
      <c r="M19" s="188"/>
    </row>
    <row r="20" spans="1:18" s="96" customFormat="1" ht="24.95" customHeight="1" x14ac:dyDescent="0.25">
      <c r="A20" s="165" t="s">
        <v>104</v>
      </c>
      <c r="B20" s="166"/>
      <c r="C20" s="167"/>
      <c r="D20" s="194">
        <v>1747.4</v>
      </c>
      <c r="E20" s="195"/>
      <c r="F20" s="194">
        <v>1672</v>
      </c>
      <c r="G20" s="195"/>
      <c r="H20" s="194">
        <v>1850.5</v>
      </c>
      <c r="I20" s="195"/>
      <c r="J20" s="196"/>
      <c r="K20" s="197"/>
      <c r="L20" s="181"/>
      <c r="M20" s="182"/>
    </row>
    <row r="21" spans="1:18" s="96" customFormat="1" ht="24.95" customHeight="1" x14ac:dyDescent="0.25">
      <c r="A21" s="165" t="s">
        <v>105</v>
      </c>
      <c r="B21" s="166"/>
      <c r="C21" s="167"/>
      <c r="D21" s="194">
        <v>4491.7</v>
      </c>
      <c r="E21" s="195"/>
      <c r="F21" s="194">
        <v>4935.2</v>
      </c>
      <c r="G21" s="195"/>
      <c r="H21" s="194">
        <v>4769.2</v>
      </c>
      <c r="I21" s="195"/>
      <c r="J21" s="196"/>
      <c r="K21" s="197"/>
      <c r="L21" s="181"/>
      <c r="M21" s="182"/>
    </row>
    <row r="22" spans="1:18" s="96" customFormat="1" ht="24.95" customHeight="1" x14ac:dyDescent="0.25">
      <c r="A22" s="165" t="s">
        <v>106</v>
      </c>
      <c r="B22" s="166"/>
      <c r="C22" s="167"/>
      <c r="D22" s="194">
        <v>6792</v>
      </c>
      <c r="E22" s="195"/>
      <c r="F22" s="194">
        <v>6490.8</v>
      </c>
      <c r="G22" s="195"/>
      <c r="H22" s="194">
        <v>7192.7</v>
      </c>
      <c r="I22" s="195"/>
      <c r="J22" s="196"/>
      <c r="K22" s="197"/>
      <c r="L22" s="181"/>
      <c r="M22" s="182"/>
    </row>
    <row r="23" spans="1:18" s="96" customFormat="1" ht="24.95" customHeight="1" x14ac:dyDescent="0.25">
      <c r="A23" s="165" t="s">
        <v>107</v>
      </c>
      <c r="B23" s="166"/>
      <c r="C23" s="167"/>
      <c r="D23" s="194">
        <v>505.5</v>
      </c>
      <c r="E23" s="195"/>
      <c r="F23" s="194">
        <v>325</v>
      </c>
      <c r="G23" s="195"/>
      <c r="H23" s="194">
        <v>535.29999999999995</v>
      </c>
      <c r="I23" s="195"/>
      <c r="J23" s="196"/>
      <c r="K23" s="197"/>
      <c r="L23" s="181"/>
      <c r="M23" s="182"/>
      <c r="R23" s="97"/>
    </row>
    <row r="24" spans="1:18" s="96" customFormat="1" ht="24.95" customHeight="1" x14ac:dyDescent="0.25">
      <c r="A24" s="165" t="s">
        <v>108</v>
      </c>
      <c r="B24" s="166"/>
      <c r="C24" s="167"/>
      <c r="D24" s="194">
        <v>2126.8000000000002</v>
      </c>
      <c r="E24" s="195"/>
      <c r="F24" s="194">
        <v>2677</v>
      </c>
      <c r="G24" s="195"/>
      <c r="H24" s="194">
        <v>2252.3000000000002</v>
      </c>
      <c r="I24" s="195"/>
      <c r="J24" s="196"/>
      <c r="K24" s="197"/>
      <c r="L24" s="181"/>
      <c r="M24" s="182"/>
    </row>
    <row r="25" spans="1:18" s="96" customFormat="1" ht="24.95" customHeight="1" x14ac:dyDescent="0.25">
      <c r="A25" s="189" t="s">
        <v>178</v>
      </c>
      <c r="B25" s="190"/>
      <c r="C25" s="191"/>
      <c r="D25" s="192">
        <f>D26+D27+D28+D29+D30</f>
        <v>15663.400000000001</v>
      </c>
      <c r="E25" s="193"/>
      <c r="F25" s="192">
        <f>F26+F27+F28+F29+F30</f>
        <v>16100</v>
      </c>
      <c r="G25" s="193"/>
      <c r="H25" s="192">
        <f>H26+H27+H28+H29+H30</f>
        <v>16600</v>
      </c>
      <c r="I25" s="193"/>
      <c r="J25" s="185"/>
      <c r="K25" s="186"/>
      <c r="L25" s="187"/>
      <c r="M25" s="188"/>
    </row>
    <row r="26" spans="1:18" s="96" customFormat="1" ht="24.95" customHeight="1" x14ac:dyDescent="0.25">
      <c r="A26" s="165" t="s">
        <v>104</v>
      </c>
      <c r="B26" s="166"/>
      <c r="C26" s="167"/>
      <c r="D26" s="194">
        <v>1747.4</v>
      </c>
      <c r="E26" s="195"/>
      <c r="F26" s="194">
        <v>1672</v>
      </c>
      <c r="G26" s="195"/>
      <c r="H26" s="194">
        <v>1850.5</v>
      </c>
      <c r="I26" s="195"/>
      <c r="J26" s="196"/>
      <c r="K26" s="197"/>
      <c r="L26" s="181"/>
      <c r="M26" s="182"/>
    </row>
    <row r="27" spans="1:18" s="96" customFormat="1" ht="24.95" customHeight="1" x14ac:dyDescent="0.25">
      <c r="A27" s="165" t="s">
        <v>105</v>
      </c>
      <c r="B27" s="166"/>
      <c r="C27" s="167"/>
      <c r="D27" s="194">
        <v>4491.7</v>
      </c>
      <c r="E27" s="195"/>
      <c r="F27" s="194">
        <v>4935.2</v>
      </c>
      <c r="G27" s="195"/>
      <c r="H27" s="194">
        <v>4769.2</v>
      </c>
      <c r="I27" s="195"/>
      <c r="J27" s="196"/>
      <c r="K27" s="197"/>
      <c r="L27" s="181"/>
      <c r="M27" s="182"/>
    </row>
    <row r="28" spans="1:18" s="96" customFormat="1" ht="24.95" customHeight="1" x14ac:dyDescent="0.25">
      <c r="A28" s="165" t="s">
        <v>106</v>
      </c>
      <c r="B28" s="166"/>
      <c r="C28" s="167"/>
      <c r="D28" s="194">
        <v>6792</v>
      </c>
      <c r="E28" s="195"/>
      <c r="F28" s="194">
        <v>6490.8</v>
      </c>
      <c r="G28" s="195"/>
      <c r="H28" s="194">
        <v>7192.7</v>
      </c>
      <c r="I28" s="195"/>
      <c r="J28" s="196"/>
      <c r="K28" s="197"/>
      <c r="L28" s="181"/>
      <c r="M28" s="182"/>
    </row>
    <row r="29" spans="1:18" s="96" customFormat="1" ht="24.95" customHeight="1" x14ac:dyDescent="0.25">
      <c r="A29" s="165" t="s">
        <v>107</v>
      </c>
      <c r="B29" s="166"/>
      <c r="C29" s="167"/>
      <c r="D29" s="194">
        <v>505.5</v>
      </c>
      <c r="E29" s="195"/>
      <c r="F29" s="194">
        <v>325</v>
      </c>
      <c r="G29" s="195"/>
      <c r="H29" s="194">
        <v>535.29999999999995</v>
      </c>
      <c r="I29" s="195"/>
      <c r="J29" s="196"/>
      <c r="K29" s="197"/>
      <c r="L29" s="181"/>
      <c r="M29" s="182"/>
      <c r="R29" s="97"/>
    </row>
    <row r="30" spans="1:18" s="96" customFormat="1" ht="24.6" customHeight="1" x14ac:dyDescent="0.25">
      <c r="A30" s="165" t="s">
        <v>108</v>
      </c>
      <c r="B30" s="166"/>
      <c r="C30" s="167"/>
      <c r="D30" s="194">
        <v>2126.8000000000002</v>
      </c>
      <c r="E30" s="195"/>
      <c r="F30" s="194">
        <v>2677</v>
      </c>
      <c r="G30" s="195"/>
      <c r="H30" s="194">
        <v>2252.3000000000002</v>
      </c>
      <c r="I30" s="195"/>
      <c r="J30" s="196"/>
      <c r="K30" s="197"/>
      <c r="L30" s="181"/>
      <c r="M30" s="182"/>
    </row>
    <row r="31" spans="1:18" s="96" customFormat="1" ht="45" customHeight="1" x14ac:dyDescent="0.25">
      <c r="A31" s="189" t="s">
        <v>109</v>
      </c>
      <c r="B31" s="190"/>
      <c r="C31" s="191"/>
      <c r="D31" s="183"/>
      <c r="E31" s="184"/>
      <c r="F31" s="183"/>
      <c r="G31" s="184"/>
      <c r="H31" s="183"/>
      <c r="I31" s="184"/>
      <c r="J31" s="185"/>
      <c r="K31" s="186"/>
      <c r="L31" s="187"/>
      <c r="M31" s="188"/>
    </row>
    <row r="32" spans="1:18" s="96" customFormat="1" ht="24.95" customHeight="1" x14ac:dyDescent="0.25">
      <c r="A32" s="165" t="s">
        <v>104</v>
      </c>
      <c r="B32" s="166"/>
      <c r="C32" s="167"/>
      <c r="D32" s="177">
        <v>48.5</v>
      </c>
      <c r="E32" s="178"/>
      <c r="F32" s="177">
        <v>46.4</v>
      </c>
      <c r="G32" s="178"/>
      <c r="H32" s="177">
        <f>H20/H14/12</f>
        <v>30.841666666666669</v>
      </c>
      <c r="I32" s="178"/>
      <c r="J32" s="181"/>
      <c r="K32" s="182"/>
      <c r="L32" s="181"/>
      <c r="M32" s="182"/>
    </row>
    <row r="33" spans="1:31" s="96" customFormat="1" ht="24.95" customHeight="1" x14ac:dyDescent="0.25">
      <c r="A33" s="165" t="s">
        <v>105</v>
      </c>
      <c r="B33" s="166"/>
      <c r="C33" s="167"/>
      <c r="D33" s="177">
        <v>26.7</v>
      </c>
      <c r="E33" s="178"/>
      <c r="F33" s="177">
        <v>30.5</v>
      </c>
      <c r="G33" s="178"/>
      <c r="H33" s="177">
        <f t="shared" ref="H33:H36" si="0">H21/H15/12</f>
        <v>21.48288288288288</v>
      </c>
      <c r="I33" s="178"/>
      <c r="J33" s="181"/>
      <c r="K33" s="182"/>
      <c r="L33" s="181"/>
      <c r="M33" s="182"/>
    </row>
    <row r="34" spans="1:31" s="96" customFormat="1" ht="24.95" customHeight="1" x14ac:dyDescent="0.25">
      <c r="A34" s="165" t="s">
        <v>106</v>
      </c>
      <c r="B34" s="166"/>
      <c r="C34" s="167"/>
      <c r="D34" s="177">
        <v>17.8</v>
      </c>
      <c r="E34" s="178"/>
      <c r="F34" s="177">
        <v>16.899999999999999</v>
      </c>
      <c r="G34" s="178"/>
      <c r="H34" s="177">
        <f t="shared" si="0"/>
        <v>17.248681055155874</v>
      </c>
      <c r="I34" s="178"/>
      <c r="J34" s="181"/>
      <c r="K34" s="182"/>
      <c r="L34" s="181"/>
      <c r="M34" s="182"/>
    </row>
    <row r="35" spans="1:31" s="96" customFormat="1" ht="24.95" customHeight="1" x14ac:dyDescent="0.25">
      <c r="A35" s="165" t="s">
        <v>107</v>
      </c>
      <c r="B35" s="166"/>
      <c r="C35" s="167"/>
      <c r="D35" s="177">
        <v>9.4</v>
      </c>
      <c r="E35" s="178"/>
      <c r="F35" s="177">
        <v>6</v>
      </c>
      <c r="G35" s="178"/>
      <c r="H35" s="177">
        <f t="shared" si="0"/>
        <v>9.912962962962963</v>
      </c>
      <c r="I35" s="178"/>
      <c r="J35" s="181"/>
      <c r="K35" s="182"/>
      <c r="L35" s="181"/>
      <c r="M35" s="182"/>
      <c r="R35" s="97"/>
    </row>
    <row r="36" spans="1:31" s="96" customFormat="1" ht="24.95" customHeight="1" x14ac:dyDescent="0.25">
      <c r="A36" s="154" t="s">
        <v>108</v>
      </c>
      <c r="B36" s="154"/>
      <c r="C36" s="154"/>
      <c r="D36" s="177">
        <v>12</v>
      </c>
      <c r="E36" s="178"/>
      <c r="F36" s="177">
        <v>14</v>
      </c>
      <c r="G36" s="178"/>
      <c r="H36" s="177">
        <f t="shared" si="0"/>
        <v>11.040686274509804</v>
      </c>
      <c r="I36" s="178"/>
      <c r="J36" s="168"/>
      <c r="K36" s="168"/>
      <c r="L36" s="168"/>
      <c r="M36" s="168"/>
    </row>
    <row r="38" spans="1:31" ht="60.75" x14ac:dyDescent="0.25">
      <c r="A38" s="69" t="s">
        <v>110</v>
      </c>
      <c r="B38" s="69"/>
      <c r="C38" s="69"/>
      <c r="D38" s="69"/>
      <c r="E38" s="69"/>
      <c r="F38" s="69"/>
      <c r="G38" s="69"/>
      <c r="H38" s="69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1:31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86.25" customHeight="1" x14ac:dyDescent="0.25">
      <c r="A40" s="169" t="s">
        <v>111</v>
      </c>
      <c r="B40" s="169" t="s">
        <v>112</v>
      </c>
      <c r="C40" s="171" t="s">
        <v>113</v>
      </c>
      <c r="D40" s="172"/>
      <c r="E40" s="172"/>
      <c r="F40" s="173"/>
      <c r="G40" s="149" t="s">
        <v>114</v>
      </c>
      <c r="H40" s="149"/>
      <c r="I40" s="149" t="s">
        <v>115</v>
      </c>
      <c r="J40" s="149"/>
      <c r="K40" s="149"/>
      <c r="L40" s="149" t="s">
        <v>116</v>
      </c>
      <c r="M40" s="179" t="s">
        <v>117</v>
      </c>
      <c r="N40" s="96"/>
      <c r="O40" s="96"/>
      <c r="P40" s="96"/>
      <c r="Q40" s="96"/>
      <c r="R40" s="96"/>
      <c r="S40" s="96"/>
    </row>
    <row r="41" spans="1:31" ht="89.25" customHeight="1" x14ac:dyDescent="0.25">
      <c r="A41" s="170"/>
      <c r="B41" s="170"/>
      <c r="C41" s="174"/>
      <c r="D41" s="175"/>
      <c r="E41" s="175"/>
      <c r="F41" s="176"/>
      <c r="G41" s="149"/>
      <c r="H41" s="149"/>
      <c r="I41" s="73" t="s">
        <v>118</v>
      </c>
      <c r="J41" s="73" t="s">
        <v>119</v>
      </c>
      <c r="K41" s="73" t="s">
        <v>101</v>
      </c>
      <c r="L41" s="149"/>
      <c r="M41" s="180"/>
    </row>
    <row r="42" spans="1:31" x14ac:dyDescent="0.25">
      <c r="A42" s="74">
        <v>1</v>
      </c>
      <c r="B42" s="75">
        <v>2</v>
      </c>
      <c r="C42" s="152">
        <v>3</v>
      </c>
      <c r="D42" s="158"/>
      <c r="E42" s="158"/>
      <c r="F42" s="153"/>
      <c r="G42" s="149">
        <v>4</v>
      </c>
      <c r="H42" s="149"/>
      <c r="I42" s="73">
        <v>5</v>
      </c>
      <c r="J42" s="73">
        <v>6</v>
      </c>
      <c r="K42" s="73">
        <v>7</v>
      </c>
      <c r="L42" s="73">
        <v>8</v>
      </c>
      <c r="M42" s="73">
        <v>9</v>
      </c>
    </row>
    <row r="43" spans="1:31" ht="18" customHeight="1" x14ac:dyDescent="0.25">
      <c r="A43" s="13"/>
      <c r="B43" s="13" t="s">
        <v>212</v>
      </c>
      <c r="C43" s="152">
        <v>2022</v>
      </c>
      <c r="D43" s="158"/>
      <c r="E43" s="158"/>
      <c r="F43" s="153"/>
      <c r="G43" s="152" t="s">
        <v>159</v>
      </c>
      <c r="H43" s="153"/>
      <c r="I43" s="91"/>
      <c r="J43" s="73"/>
      <c r="K43" s="91">
        <v>20</v>
      </c>
      <c r="L43" s="73"/>
      <c r="M43" s="73"/>
    </row>
    <row r="44" spans="1:31" ht="18" customHeight="1" x14ac:dyDescent="0.25">
      <c r="A44" s="13"/>
      <c r="B44" s="13" t="s">
        <v>160</v>
      </c>
      <c r="C44" s="152">
        <v>2008</v>
      </c>
      <c r="D44" s="158"/>
      <c r="E44" s="158"/>
      <c r="F44" s="153"/>
      <c r="G44" s="152" t="s">
        <v>159</v>
      </c>
      <c r="H44" s="153"/>
      <c r="I44" s="125">
        <v>4.2</v>
      </c>
      <c r="J44" s="126">
        <v>33.299999999999997</v>
      </c>
      <c r="K44" s="125">
        <v>15</v>
      </c>
      <c r="L44" s="73"/>
      <c r="M44" s="73"/>
    </row>
    <row r="45" spans="1:31" ht="18" customHeight="1" x14ac:dyDescent="0.25">
      <c r="A45" s="13"/>
      <c r="B45" s="13" t="s">
        <v>161</v>
      </c>
      <c r="C45" s="152">
        <v>2018</v>
      </c>
      <c r="D45" s="158"/>
      <c r="E45" s="158"/>
      <c r="F45" s="153"/>
      <c r="G45" s="152" t="s">
        <v>159</v>
      </c>
      <c r="H45" s="153"/>
      <c r="I45" s="126">
        <v>15.6</v>
      </c>
      <c r="J45" s="126">
        <v>33.299999999999997</v>
      </c>
      <c r="K45" s="126"/>
      <c r="L45" s="73"/>
      <c r="M45" s="73"/>
    </row>
    <row r="46" spans="1:31" ht="18" customHeight="1" x14ac:dyDescent="0.25">
      <c r="A46" s="13"/>
      <c r="B46" s="13" t="s">
        <v>162</v>
      </c>
      <c r="C46" s="152">
        <v>2009</v>
      </c>
      <c r="D46" s="158"/>
      <c r="E46" s="158"/>
      <c r="F46" s="153"/>
      <c r="G46" s="152" t="s">
        <v>159</v>
      </c>
      <c r="H46" s="153"/>
      <c r="I46" s="127">
        <v>6.8</v>
      </c>
      <c r="J46" s="126">
        <v>33.299999999999997</v>
      </c>
      <c r="K46" s="125">
        <v>15</v>
      </c>
      <c r="L46" s="77"/>
      <c r="M46" s="77"/>
    </row>
    <row r="47" spans="1:31" ht="18" customHeight="1" x14ac:dyDescent="0.25">
      <c r="A47" s="13"/>
      <c r="B47" s="13" t="s">
        <v>163</v>
      </c>
      <c r="C47" s="159">
        <v>2016</v>
      </c>
      <c r="D47" s="160"/>
      <c r="E47" s="160"/>
      <c r="F47" s="161"/>
      <c r="G47" s="152" t="s">
        <v>159</v>
      </c>
      <c r="H47" s="153"/>
      <c r="I47" s="76">
        <v>53.7</v>
      </c>
      <c r="J47" s="78">
        <v>16.3</v>
      </c>
      <c r="K47" s="78">
        <v>50</v>
      </c>
      <c r="L47" s="77"/>
      <c r="M47" s="77"/>
    </row>
    <row r="48" spans="1:31" ht="18" customHeight="1" x14ac:dyDescent="0.25">
      <c r="A48" s="13"/>
      <c r="B48" s="13" t="s">
        <v>161</v>
      </c>
      <c r="C48" s="152">
        <v>2020</v>
      </c>
      <c r="D48" s="158"/>
      <c r="E48" s="158"/>
      <c r="F48" s="153"/>
      <c r="G48" s="152" t="s">
        <v>159</v>
      </c>
      <c r="H48" s="153"/>
      <c r="I48" s="76">
        <v>114.5</v>
      </c>
      <c r="J48" s="78">
        <v>50.3</v>
      </c>
      <c r="K48" s="78">
        <v>115</v>
      </c>
      <c r="L48" s="77"/>
      <c r="M48" s="77"/>
    </row>
    <row r="49" spans="1:31" x14ac:dyDescent="0.25">
      <c r="A49" s="79" t="s">
        <v>120</v>
      </c>
      <c r="B49" s="80"/>
      <c r="C49" s="80"/>
      <c r="D49" s="80"/>
      <c r="E49" s="80"/>
      <c r="F49" s="80"/>
      <c r="G49" s="80"/>
      <c r="H49" s="80"/>
      <c r="I49" s="81">
        <f>SUM(I43:I48)</f>
        <v>194.8</v>
      </c>
      <c r="J49" s="82">
        <f>SUM(J43:J48)</f>
        <v>166.5</v>
      </c>
      <c r="K49" s="83">
        <f>SUM(K43:K48)</f>
        <v>215</v>
      </c>
      <c r="L49" s="84"/>
      <c r="M49" s="84"/>
    </row>
    <row r="50" spans="1:3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Q50" s="98"/>
      <c r="R50" s="98"/>
      <c r="S50" s="98"/>
      <c r="T50" s="98"/>
      <c r="U50" s="98"/>
      <c r="AE50" s="98"/>
    </row>
    <row r="51" spans="1:31" ht="40.5" x14ac:dyDescent="0.25">
      <c r="A51" s="69" t="s">
        <v>121</v>
      </c>
      <c r="B51" s="69"/>
      <c r="C51" s="69"/>
      <c r="D51" s="69"/>
      <c r="E51" s="69"/>
      <c r="F51" s="69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 ht="39.75" customHeight="1" x14ac:dyDescent="0.25">
      <c r="A52" s="99"/>
      <c r="B52" s="99"/>
      <c r="C52" s="99"/>
      <c r="D52" s="99"/>
      <c r="E52" s="99"/>
      <c r="F52" s="99"/>
      <c r="G52" s="99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99"/>
      <c r="AE52" s="98" t="s">
        <v>215</v>
      </c>
    </row>
    <row r="53" spans="1:31" ht="39.75" customHeight="1" x14ac:dyDescent="0.25">
      <c r="A53" s="149" t="s">
        <v>111</v>
      </c>
      <c r="B53" s="149" t="s">
        <v>123</v>
      </c>
      <c r="C53" s="149"/>
      <c r="D53" s="149"/>
      <c r="E53" s="149"/>
      <c r="F53" s="149"/>
      <c r="G53" s="149" t="s">
        <v>124</v>
      </c>
      <c r="H53" s="149"/>
      <c r="I53" s="149"/>
      <c r="J53" s="149"/>
      <c r="K53" s="149"/>
      <c r="L53" s="152" t="s">
        <v>125</v>
      </c>
      <c r="M53" s="158"/>
      <c r="N53" s="158"/>
      <c r="O53" s="158"/>
      <c r="P53" s="153"/>
      <c r="Q53" s="149" t="s">
        <v>126</v>
      </c>
      <c r="R53" s="149"/>
      <c r="S53" s="149"/>
      <c r="T53" s="149"/>
      <c r="U53" s="149"/>
      <c r="V53" s="149" t="s">
        <v>214</v>
      </c>
      <c r="W53" s="149"/>
      <c r="X53" s="149"/>
      <c r="Y53" s="149"/>
      <c r="Z53" s="149"/>
      <c r="AA53" s="152" t="s">
        <v>120</v>
      </c>
      <c r="AB53" s="158"/>
      <c r="AC53" s="158"/>
      <c r="AD53" s="158"/>
      <c r="AE53" s="153"/>
    </row>
    <row r="54" spans="1:31" ht="18.75" customHeight="1" x14ac:dyDescent="0.25">
      <c r="A54" s="149"/>
      <c r="B54" s="149"/>
      <c r="C54" s="149"/>
      <c r="D54" s="149"/>
      <c r="E54" s="149"/>
      <c r="F54" s="149"/>
      <c r="G54" s="149" t="s">
        <v>127</v>
      </c>
      <c r="H54" s="149" t="s">
        <v>128</v>
      </c>
      <c r="I54" s="149"/>
      <c r="J54" s="149"/>
      <c r="K54" s="149"/>
      <c r="L54" s="149" t="s">
        <v>127</v>
      </c>
      <c r="M54" s="152" t="s">
        <v>128</v>
      </c>
      <c r="N54" s="158"/>
      <c r="O54" s="158"/>
      <c r="P54" s="153"/>
      <c r="Q54" s="149" t="s">
        <v>127</v>
      </c>
      <c r="R54" s="149" t="s">
        <v>128</v>
      </c>
      <c r="S54" s="149"/>
      <c r="T54" s="149"/>
      <c r="U54" s="149"/>
      <c r="V54" s="149" t="s">
        <v>127</v>
      </c>
      <c r="W54" s="149" t="s">
        <v>128</v>
      </c>
      <c r="X54" s="149"/>
      <c r="Y54" s="149"/>
      <c r="Z54" s="149"/>
      <c r="AA54" s="217" t="s">
        <v>127</v>
      </c>
      <c r="AB54" s="152" t="s">
        <v>128</v>
      </c>
      <c r="AC54" s="158"/>
      <c r="AD54" s="158"/>
      <c r="AE54" s="153"/>
    </row>
    <row r="55" spans="1:31" x14ac:dyDescent="0.25">
      <c r="A55" s="149"/>
      <c r="B55" s="149"/>
      <c r="C55" s="149"/>
      <c r="D55" s="149"/>
      <c r="E55" s="149"/>
      <c r="F55" s="149"/>
      <c r="G55" s="149"/>
      <c r="H55" s="73" t="s">
        <v>129</v>
      </c>
      <c r="I55" s="73" t="s">
        <v>130</v>
      </c>
      <c r="J55" s="73" t="s">
        <v>131</v>
      </c>
      <c r="K55" s="73" t="s">
        <v>35</v>
      </c>
      <c r="L55" s="149"/>
      <c r="M55" s="73" t="s">
        <v>129</v>
      </c>
      <c r="N55" s="73" t="s">
        <v>130</v>
      </c>
      <c r="O55" s="73" t="s">
        <v>131</v>
      </c>
      <c r="P55" s="73" t="s">
        <v>35</v>
      </c>
      <c r="Q55" s="149"/>
      <c r="R55" s="73" t="s">
        <v>129</v>
      </c>
      <c r="S55" s="73" t="s">
        <v>130</v>
      </c>
      <c r="T55" s="73" t="s">
        <v>131</v>
      </c>
      <c r="U55" s="73" t="s">
        <v>35</v>
      </c>
      <c r="V55" s="149"/>
      <c r="W55" s="73" t="s">
        <v>129</v>
      </c>
      <c r="X55" s="73" t="s">
        <v>130</v>
      </c>
      <c r="Y55" s="73" t="s">
        <v>131</v>
      </c>
      <c r="Z55" s="73" t="s">
        <v>35</v>
      </c>
      <c r="AA55" s="218"/>
      <c r="AB55" s="73" t="s">
        <v>129</v>
      </c>
      <c r="AC55" s="73" t="s">
        <v>130</v>
      </c>
      <c r="AD55" s="73" t="s">
        <v>131</v>
      </c>
      <c r="AE55" s="73" t="s">
        <v>35</v>
      </c>
    </row>
    <row r="56" spans="1:31" x14ac:dyDescent="0.25">
      <c r="A56" s="73">
        <v>1</v>
      </c>
      <c r="B56" s="149">
        <v>2</v>
      </c>
      <c r="C56" s="149"/>
      <c r="D56" s="149"/>
      <c r="E56" s="149"/>
      <c r="F56" s="149"/>
      <c r="G56" s="73">
        <v>3</v>
      </c>
      <c r="H56" s="73">
        <v>4</v>
      </c>
      <c r="I56" s="73">
        <v>5</v>
      </c>
      <c r="J56" s="73">
        <v>6</v>
      </c>
      <c r="K56" s="73">
        <v>7</v>
      </c>
      <c r="L56" s="73">
        <v>8</v>
      </c>
      <c r="M56" s="73">
        <v>9</v>
      </c>
      <c r="N56" s="73">
        <v>10</v>
      </c>
      <c r="O56" s="73">
        <v>11</v>
      </c>
      <c r="P56" s="73">
        <v>12</v>
      </c>
      <c r="Q56" s="73">
        <v>13</v>
      </c>
      <c r="R56" s="73">
        <v>14</v>
      </c>
      <c r="S56" s="73">
        <v>15</v>
      </c>
      <c r="T56" s="73">
        <v>16</v>
      </c>
      <c r="U56" s="73">
        <v>17</v>
      </c>
      <c r="V56" s="73">
        <v>18</v>
      </c>
      <c r="W56" s="73">
        <v>19</v>
      </c>
      <c r="X56" s="73">
        <v>20</v>
      </c>
      <c r="Y56" s="73">
        <v>21</v>
      </c>
      <c r="Z56" s="73">
        <v>22</v>
      </c>
      <c r="AA56" s="73">
        <v>23</v>
      </c>
      <c r="AB56" s="73">
        <v>24</v>
      </c>
      <c r="AC56" s="73">
        <v>25</v>
      </c>
      <c r="AD56" s="73">
        <v>26</v>
      </c>
      <c r="AE56" s="73">
        <v>27</v>
      </c>
    </row>
    <row r="57" spans="1:31" x14ac:dyDescent="0.25">
      <c r="A57" s="85">
        <v>1</v>
      </c>
      <c r="B57" s="151" t="s">
        <v>164</v>
      </c>
      <c r="C57" s="151"/>
      <c r="D57" s="151"/>
      <c r="E57" s="151"/>
      <c r="F57" s="151"/>
      <c r="G57" s="86"/>
      <c r="H57" s="86"/>
      <c r="I57" s="86"/>
      <c r="J57" s="86"/>
      <c r="K57" s="86"/>
      <c r="L57" s="87"/>
      <c r="M57" s="87"/>
      <c r="N57" s="87"/>
      <c r="O57" s="87"/>
      <c r="P57" s="87"/>
      <c r="Q57" s="88"/>
      <c r="R57" s="88"/>
      <c r="S57" s="88"/>
      <c r="T57" s="88"/>
      <c r="U57" s="88"/>
      <c r="V57" s="88">
        <f>W57+X57+Y57+Z57</f>
        <v>350</v>
      </c>
      <c r="W57" s="88">
        <v>350</v>
      </c>
      <c r="X57" s="88"/>
      <c r="Y57" s="88"/>
      <c r="Z57" s="88"/>
      <c r="AA57" s="88">
        <f>AB57+AC57+AD57+AE57</f>
        <v>350</v>
      </c>
      <c r="AB57" s="88">
        <v>350</v>
      </c>
      <c r="AC57" s="88"/>
      <c r="AD57" s="88"/>
      <c r="AE57" s="88"/>
    </row>
    <row r="58" spans="1:31" x14ac:dyDescent="0.25">
      <c r="A58" s="85">
        <v>2</v>
      </c>
      <c r="B58" s="151" t="s">
        <v>165</v>
      </c>
      <c r="C58" s="151"/>
      <c r="D58" s="151"/>
      <c r="E58" s="151"/>
      <c r="F58" s="151"/>
      <c r="G58" s="86"/>
      <c r="H58" s="86"/>
      <c r="I58" s="86"/>
      <c r="J58" s="86"/>
      <c r="K58" s="86"/>
      <c r="L58" s="87"/>
      <c r="M58" s="87"/>
      <c r="N58" s="87"/>
      <c r="O58" s="87"/>
      <c r="P58" s="87"/>
      <c r="Q58" s="88"/>
      <c r="R58" s="88"/>
      <c r="S58" s="88"/>
      <c r="T58" s="88"/>
      <c r="U58" s="88"/>
      <c r="V58" s="88">
        <f>W58+X58+Y58+Z58</f>
        <v>200</v>
      </c>
      <c r="W58" s="88">
        <v>100</v>
      </c>
      <c r="X58" s="88"/>
      <c r="Y58" s="88"/>
      <c r="Z58" s="88">
        <v>100</v>
      </c>
      <c r="AA58" s="88">
        <f>AB58+AC58+AD58+AE58</f>
        <v>200</v>
      </c>
      <c r="AB58" s="88">
        <v>100</v>
      </c>
      <c r="AC58" s="88"/>
      <c r="AD58" s="88"/>
      <c r="AE58" s="88">
        <v>100</v>
      </c>
    </row>
    <row r="59" spans="1:31" ht="41.25" customHeight="1" x14ac:dyDescent="0.25">
      <c r="A59" s="85">
        <v>3</v>
      </c>
      <c r="B59" s="151" t="s">
        <v>175</v>
      </c>
      <c r="C59" s="151"/>
      <c r="D59" s="151"/>
      <c r="E59" s="151"/>
      <c r="F59" s="151"/>
      <c r="G59" s="86"/>
      <c r="H59" s="86"/>
      <c r="I59" s="86"/>
      <c r="J59" s="86"/>
      <c r="K59" s="86"/>
      <c r="L59" s="87"/>
      <c r="M59" s="87"/>
      <c r="N59" s="87"/>
      <c r="O59" s="87"/>
      <c r="P59" s="87"/>
      <c r="Q59" s="88">
        <f>R59+S59+T59+U59</f>
        <v>42.4</v>
      </c>
      <c r="R59" s="88">
        <v>3.5</v>
      </c>
      <c r="S59" s="88">
        <v>31.9</v>
      </c>
      <c r="T59" s="88">
        <v>3.5</v>
      </c>
      <c r="U59" s="88">
        <v>3.5</v>
      </c>
      <c r="V59" s="88"/>
      <c r="W59" s="88"/>
      <c r="X59" s="88"/>
      <c r="Y59" s="88"/>
      <c r="Z59" s="88"/>
      <c r="AA59" s="88">
        <f>AB59+AC59+AD59+AE59</f>
        <v>42.4</v>
      </c>
      <c r="AB59" s="88">
        <v>3.5</v>
      </c>
      <c r="AC59" s="88">
        <v>31.9</v>
      </c>
      <c r="AD59" s="88">
        <v>3.5</v>
      </c>
      <c r="AE59" s="88">
        <v>3.5</v>
      </c>
    </row>
    <row r="60" spans="1:31" x14ac:dyDescent="0.25">
      <c r="A60" s="85">
        <v>4</v>
      </c>
      <c r="B60" s="155" t="s">
        <v>213</v>
      </c>
      <c r="C60" s="156"/>
      <c r="D60" s="156"/>
      <c r="E60" s="156"/>
      <c r="F60" s="157"/>
      <c r="G60" s="86"/>
      <c r="H60" s="86"/>
      <c r="I60" s="86"/>
      <c r="J60" s="86"/>
      <c r="K60" s="86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>
        <f>X60+Y60</f>
        <v>1574.8</v>
      </c>
      <c r="W60" s="87"/>
      <c r="X60" s="87">
        <v>1116.0999999999999</v>
      </c>
      <c r="Y60" s="87">
        <v>458.7</v>
      </c>
      <c r="Z60" s="87"/>
      <c r="AA60" s="87">
        <f>AC60+AD60</f>
        <v>1574.8</v>
      </c>
      <c r="AB60" s="87"/>
      <c r="AC60" s="87">
        <v>1116.0999999999999</v>
      </c>
      <c r="AD60" s="87">
        <v>458.7</v>
      </c>
      <c r="AE60" s="87"/>
    </row>
    <row r="61" spans="1:31" x14ac:dyDescent="0.25">
      <c r="A61" s="162" t="s">
        <v>120</v>
      </c>
      <c r="B61" s="163"/>
      <c r="C61" s="163"/>
      <c r="D61" s="163"/>
      <c r="E61" s="163"/>
      <c r="F61" s="164"/>
      <c r="G61" s="89">
        <f t="shared" ref="G61:AE61" si="1">SUM(G57:G60)</f>
        <v>0</v>
      </c>
      <c r="H61" s="89">
        <f t="shared" si="1"/>
        <v>0</v>
      </c>
      <c r="I61" s="89">
        <f t="shared" si="1"/>
        <v>0</v>
      </c>
      <c r="J61" s="89">
        <f t="shared" si="1"/>
        <v>0</v>
      </c>
      <c r="K61" s="89">
        <f t="shared" si="1"/>
        <v>0</v>
      </c>
      <c r="L61" s="90">
        <f t="shared" si="1"/>
        <v>0</v>
      </c>
      <c r="M61" s="90">
        <f t="shared" si="1"/>
        <v>0</v>
      </c>
      <c r="N61" s="90">
        <f t="shared" si="1"/>
        <v>0</v>
      </c>
      <c r="O61" s="90">
        <f t="shared" si="1"/>
        <v>0</v>
      </c>
      <c r="P61" s="90">
        <f t="shared" si="1"/>
        <v>0</v>
      </c>
      <c r="Q61" s="90">
        <f>Q59</f>
        <v>42.4</v>
      </c>
      <c r="R61" s="90">
        <f>R59</f>
        <v>3.5</v>
      </c>
      <c r="S61" s="90">
        <f>S59</f>
        <v>31.9</v>
      </c>
      <c r="T61" s="90">
        <f>T59</f>
        <v>3.5</v>
      </c>
      <c r="U61" s="90">
        <f>U59</f>
        <v>3.5</v>
      </c>
      <c r="V61" s="90">
        <f>SUM(V57:V60)</f>
        <v>2124.8000000000002</v>
      </c>
      <c r="W61" s="90">
        <f>SUM(W57:W60)</f>
        <v>450</v>
      </c>
      <c r="X61" s="90">
        <f>SUM(X57:X60)</f>
        <v>1116.0999999999999</v>
      </c>
      <c r="Y61" s="90">
        <f>SUM(Y57:Y60)</f>
        <v>458.7</v>
      </c>
      <c r="Z61" s="90">
        <f>SUM(Z57:Z60)</f>
        <v>100</v>
      </c>
      <c r="AA61" s="90">
        <f t="shared" si="1"/>
        <v>2167.1999999999998</v>
      </c>
      <c r="AB61" s="90">
        <f t="shared" si="1"/>
        <v>453.5</v>
      </c>
      <c r="AC61" s="90">
        <f t="shared" si="1"/>
        <v>1148</v>
      </c>
      <c r="AD61" s="90">
        <f t="shared" si="1"/>
        <v>462.2</v>
      </c>
      <c r="AE61" s="90">
        <f t="shared" si="1"/>
        <v>103.5</v>
      </c>
    </row>
    <row r="62" spans="1:31" x14ac:dyDescent="0.25">
      <c r="A62" s="165" t="s">
        <v>132</v>
      </c>
      <c r="B62" s="166"/>
      <c r="C62" s="166"/>
      <c r="D62" s="166"/>
      <c r="E62" s="166"/>
      <c r="F62" s="167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73"/>
      <c r="X62" s="73"/>
      <c r="Y62" s="73"/>
      <c r="Z62" s="73"/>
      <c r="AA62" s="91"/>
      <c r="AB62" s="73"/>
      <c r="AC62" s="73"/>
      <c r="AD62" s="73"/>
      <c r="AE62" s="73"/>
    </row>
    <row r="63" spans="1:31" x14ac:dyDescent="0.25">
      <c r="A63" s="92"/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2"/>
      <c r="T63" s="92"/>
      <c r="U63" s="92"/>
      <c r="V63" s="92"/>
      <c r="W63" s="93"/>
      <c r="X63" s="92"/>
      <c r="Y63" s="92"/>
      <c r="Z63" s="92"/>
      <c r="AA63" s="92"/>
    </row>
    <row r="64" spans="1:31" x14ac:dyDescent="0.25">
      <c r="A64" s="101"/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spans="1:31" ht="40.5" x14ac:dyDescent="0.25">
      <c r="A65" s="69" t="s">
        <v>146</v>
      </c>
      <c r="B65" s="69"/>
      <c r="C65" s="69"/>
      <c r="D65" s="69"/>
      <c r="E65" s="69"/>
      <c r="F65" s="69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 ht="18" customHeight="1" x14ac:dyDescent="0.25">
      <c r="B66" s="70"/>
      <c r="J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98" t="s">
        <v>122</v>
      </c>
      <c r="Y66" s="103"/>
      <c r="Z66" s="103"/>
      <c r="AA66" s="103"/>
      <c r="AB66" s="103"/>
      <c r="AC66" s="103"/>
      <c r="AD66" s="103"/>
      <c r="AE66" s="103"/>
    </row>
    <row r="67" spans="1:31" ht="18.75" customHeight="1" x14ac:dyDescent="0.3">
      <c r="A67" s="149" t="s">
        <v>111</v>
      </c>
      <c r="B67" s="149" t="s">
        <v>133</v>
      </c>
      <c r="C67" s="149" t="s">
        <v>147</v>
      </c>
      <c r="D67" s="149"/>
      <c r="E67" s="149" t="s">
        <v>134</v>
      </c>
      <c r="F67" s="149"/>
      <c r="G67" s="149" t="s">
        <v>135</v>
      </c>
      <c r="H67" s="149"/>
      <c r="I67" s="149" t="s">
        <v>145</v>
      </c>
      <c r="J67" s="149"/>
      <c r="K67" s="152" t="s">
        <v>136</v>
      </c>
      <c r="L67" s="158"/>
      <c r="M67" s="158"/>
      <c r="N67" s="158"/>
      <c r="O67" s="158"/>
      <c r="P67" s="158"/>
      <c r="Q67" s="158"/>
      <c r="R67" s="158"/>
      <c r="S67" s="158"/>
      <c r="T67" s="153"/>
      <c r="U67" s="208" t="s">
        <v>137</v>
      </c>
      <c r="V67" s="209"/>
      <c r="W67" s="209"/>
      <c r="X67" s="209"/>
      <c r="Y67" s="210"/>
      <c r="Z67" s="104"/>
      <c r="AA67" s="104"/>
      <c r="AB67" s="104"/>
      <c r="AC67" s="104"/>
      <c r="AD67" s="104"/>
      <c r="AE67" s="104"/>
    </row>
    <row r="68" spans="1:31" ht="18.75" customHeight="1" x14ac:dyDescent="0.3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 t="s">
        <v>138</v>
      </c>
      <c r="L68" s="149"/>
      <c r="M68" s="171" t="s">
        <v>139</v>
      </c>
      <c r="N68" s="173"/>
      <c r="O68" s="149" t="s">
        <v>140</v>
      </c>
      <c r="P68" s="149"/>
      <c r="Q68" s="149"/>
      <c r="R68" s="149"/>
      <c r="S68" s="149"/>
      <c r="T68" s="149"/>
      <c r="U68" s="211"/>
      <c r="V68" s="212"/>
      <c r="W68" s="212"/>
      <c r="X68" s="212"/>
      <c r="Y68" s="213"/>
      <c r="Z68" s="104"/>
      <c r="AA68" s="104"/>
      <c r="AB68" s="104"/>
      <c r="AC68" s="104"/>
      <c r="AD68" s="104"/>
      <c r="AE68" s="104"/>
    </row>
    <row r="69" spans="1:31" ht="69.75" customHeight="1" x14ac:dyDescent="0.25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74"/>
      <c r="N69" s="176"/>
      <c r="O69" s="149" t="s">
        <v>141</v>
      </c>
      <c r="P69" s="149"/>
      <c r="Q69" s="149" t="s">
        <v>142</v>
      </c>
      <c r="R69" s="149"/>
      <c r="S69" s="149" t="s">
        <v>143</v>
      </c>
      <c r="T69" s="149"/>
      <c r="U69" s="214"/>
      <c r="V69" s="215"/>
      <c r="W69" s="215"/>
      <c r="X69" s="215"/>
      <c r="Y69" s="216"/>
      <c r="Z69" s="105"/>
      <c r="AA69" s="105"/>
      <c r="AB69" s="105"/>
      <c r="AC69" s="105"/>
      <c r="AD69" s="105"/>
      <c r="AE69" s="105"/>
    </row>
    <row r="70" spans="1:31" x14ac:dyDescent="0.3">
      <c r="A70" s="73">
        <v>1</v>
      </c>
      <c r="B70" s="73">
        <v>2</v>
      </c>
      <c r="C70" s="149">
        <v>3</v>
      </c>
      <c r="D70" s="149"/>
      <c r="E70" s="149">
        <v>4</v>
      </c>
      <c r="F70" s="149"/>
      <c r="G70" s="149">
        <v>5</v>
      </c>
      <c r="H70" s="149"/>
      <c r="I70" s="149">
        <v>6</v>
      </c>
      <c r="J70" s="149"/>
      <c r="K70" s="152">
        <v>7</v>
      </c>
      <c r="L70" s="153"/>
      <c r="M70" s="152">
        <v>8</v>
      </c>
      <c r="N70" s="153"/>
      <c r="O70" s="149">
        <v>9</v>
      </c>
      <c r="P70" s="149"/>
      <c r="Q70" s="149">
        <v>10</v>
      </c>
      <c r="R70" s="149"/>
      <c r="S70" s="149">
        <v>11</v>
      </c>
      <c r="T70" s="149"/>
      <c r="U70" s="152">
        <v>12</v>
      </c>
      <c r="V70" s="158"/>
      <c r="W70" s="158"/>
      <c r="X70" s="158"/>
      <c r="Y70" s="153"/>
      <c r="Z70" s="104"/>
      <c r="AA70" s="104"/>
      <c r="AB70" s="104"/>
      <c r="AC70" s="104"/>
      <c r="AD70" s="104"/>
      <c r="AE70" s="104"/>
    </row>
    <row r="71" spans="1:31" x14ac:dyDescent="0.3">
      <c r="A71" s="85"/>
      <c r="B71" s="94"/>
      <c r="C71" s="219"/>
      <c r="D71" s="219"/>
      <c r="E71" s="220"/>
      <c r="F71" s="220"/>
      <c r="G71" s="220"/>
      <c r="H71" s="220"/>
      <c r="I71" s="220"/>
      <c r="J71" s="220"/>
      <c r="K71" s="221"/>
      <c r="L71" s="222"/>
      <c r="M71" s="221"/>
      <c r="N71" s="222"/>
      <c r="O71" s="220"/>
      <c r="P71" s="220"/>
      <c r="Q71" s="220"/>
      <c r="R71" s="220"/>
      <c r="S71" s="220"/>
      <c r="T71" s="220"/>
      <c r="U71" s="155"/>
      <c r="V71" s="156"/>
      <c r="W71" s="156"/>
      <c r="X71" s="156"/>
      <c r="Y71" s="157"/>
      <c r="Z71" s="104"/>
      <c r="AA71" s="104"/>
      <c r="AB71" s="104"/>
      <c r="AC71" s="104"/>
      <c r="AD71" s="104"/>
      <c r="AE71" s="104"/>
    </row>
    <row r="72" spans="1:31" x14ac:dyDescent="0.3">
      <c r="A72" s="85"/>
      <c r="B72" s="94"/>
      <c r="C72" s="219"/>
      <c r="D72" s="219"/>
      <c r="E72" s="220"/>
      <c r="F72" s="220"/>
      <c r="G72" s="220"/>
      <c r="H72" s="220"/>
      <c r="I72" s="220"/>
      <c r="J72" s="220"/>
      <c r="K72" s="221"/>
      <c r="L72" s="222"/>
      <c r="M72" s="221"/>
      <c r="N72" s="222"/>
      <c r="O72" s="220"/>
      <c r="P72" s="220"/>
      <c r="Q72" s="220"/>
      <c r="R72" s="220"/>
      <c r="S72" s="220"/>
      <c r="T72" s="220"/>
      <c r="U72" s="155"/>
      <c r="V72" s="156"/>
      <c r="W72" s="156"/>
      <c r="X72" s="156"/>
      <c r="Y72" s="157"/>
      <c r="Z72" s="104"/>
      <c r="AA72" s="104"/>
      <c r="AB72" s="104"/>
      <c r="AC72" s="104"/>
      <c r="AD72" s="104"/>
      <c r="AE72" s="104"/>
    </row>
    <row r="73" spans="1:31" x14ac:dyDescent="0.3">
      <c r="A73" s="85"/>
      <c r="B73" s="94"/>
      <c r="C73" s="219"/>
      <c r="D73" s="219"/>
      <c r="E73" s="220"/>
      <c r="F73" s="220"/>
      <c r="G73" s="220"/>
      <c r="H73" s="220"/>
      <c r="I73" s="220"/>
      <c r="J73" s="220"/>
      <c r="K73" s="221"/>
      <c r="L73" s="222"/>
      <c r="M73" s="221"/>
      <c r="N73" s="222"/>
      <c r="O73" s="220"/>
      <c r="P73" s="220"/>
      <c r="Q73" s="220"/>
      <c r="R73" s="220"/>
      <c r="S73" s="220"/>
      <c r="T73" s="220"/>
      <c r="U73" s="155"/>
      <c r="V73" s="156"/>
      <c r="W73" s="156"/>
      <c r="X73" s="156"/>
      <c r="Y73" s="157"/>
      <c r="Z73" s="104"/>
      <c r="AA73" s="104"/>
      <c r="AB73" s="104"/>
      <c r="AC73" s="104"/>
      <c r="AD73" s="104"/>
      <c r="AE73" s="104"/>
    </row>
    <row r="74" spans="1:31" x14ac:dyDescent="0.3">
      <c r="A74" s="189" t="s">
        <v>120</v>
      </c>
      <c r="B74" s="190"/>
      <c r="C74" s="190"/>
      <c r="D74" s="191"/>
      <c r="E74" s="223"/>
      <c r="F74" s="223"/>
      <c r="G74" s="223"/>
      <c r="H74" s="223"/>
      <c r="I74" s="223"/>
      <c r="J74" s="223"/>
      <c r="K74" s="223"/>
      <c r="L74" s="223"/>
      <c r="M74" s="224"/>
      <c r="N74" s="225"/>
      <c r="O74" s="223"/>
      <c r="P74" s="223"/>
      <c r="Q74" s="223"/>
      <c r="R74" s="223"/>
      <c r="S74" s="223"/>
      <c r="T74" s="223"/>
      <c r="U74" s="226"/>
      <c r="V74" s="227"/>
      <c r="W74" s="227"/>
      <c r="X74" s="227"/>
      <c r="Y74" s="228"/>
      <c r="Z74" s="104"/>
      <c r="AA74" s="104"/>
      <c r="AB74" s="104"/>
      <c r="AC74" s="104"/>
      <c r="AD74" s="104"/>
      <c r="AE74" s="104"/>
    </row>
    <row r="75" spans="1:31" x14ac:dyDescent="0.25">
      <c r="A75" s="101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2023-04-30T12:16:54Z</dcterms:modified>
</cp:coreProperties>
</file>